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esterov\Desktop\"/>
    </mc:Choice>
  </mc:AlternateContent>
  <xr:revisionPtr revIDLastSave="0" documentId="13_ncr:1_{D7936C15-2D88-42A5-8118-88A6AA04B129}" xr6:coauthVersionLast="47" xr6:coauthVersionMax="47" xr10:uidLastSave="{00000000-0000-0000-0000-000000000000}"/>
  <bookViews>
    <workbookView xWindow="-120" yWindow="-120" windowWidth="29040" windowHeight="15720" tabRatio="490" xr2:uid="{F7B96BB2-FE9D-4B10-A80D-50D922BD131F}"/>
  </bookViews>
  <sheets>
    <sheet name="Этапы работ и стоимость этапов" sheetId="1" r:id="rId1"/>
    <sheet name="Календарный и ресурсный планы" sheetId="3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 l="1"/>
  <c r="F47" i="1" s="1"/>
  <c r="C47" i="1"/>
  <c r="E46" i="1"/>
  <c r="F46" i="1" s="1"/>
  <c r="C46" i="1"/>
  <c r="E45" i="1"/>
  <c r="F45" i="1" s="1"/>
  <c r="C45" i="1"/>
  <c r="E44" i="1"/>
  <c r="F44" i="1" s="1"/>
  <c r="C44" i="1"/>
  <c r="E43" i="1"/>
  <c r="F43" i="1" s="1"/>
  <c r="C43" i="1"/>
  <c r="E42" i="1"/>
  <c r="F42" i="1" s="1"/>
  <c r="C42" i="1"/>
  <c r="E41" i="1"/>
  <c r="F41" i="1" s="1"/>
  <c r="C41" i="1"/>
  <c r="E40" i="1"/>
  <c r="F40" i="1" s="1"/>
  <c r="C40" i="1"/>
  <c r="E39" i="1"/>
  <c r="F39" i="1" s="1"/>
  <c r="C39" i="1"/>
  <c r="F34" i="1"/>
  <c r="F35" i="1"/>
  <c r="F36" i="1"/>
  <c r="F29" i="1"/>
  <c r="E37" i="1"/>
  <c r="F37" i="1" s="1"/>
  <c r="C37" i="1"/>
  <c r="E36" i="1"/>
  <c r="C36" i="1"/>
  <c r="E35" i="1"/>
  <c r="C35" i="1"/>
  <c r="E34" i="1"/>
  <c r="C34" i="1"/>
  <c r="E33" i="1"/>
  <c r="F33" i="1" s="1"/>
  <c r="C33" i="1"/>
  <c r="E32" i="1"/>
  <c r="F32" i="1" s="1"/>
  <c r="C32" i="1"/>
  <c r="E31" i="1"/>
  <c r="F31" i="1" s="1"/>
  <c r="C31" i="1"/>
  <c r="E30" i="1"/>
  <c r="F30" i="1" s="1"/>
  <c r="C30" i="1"/>
  <c r="E29" i="1"/>
  <c r="C29" i="1"/>
  <c r="F23" i="1"/>
  <c r="E27" i="1"/>
  <c r="F27" i="1" s="1"/>
  <c r="C27" i="1"/>
  <c r="E26" i="1"/>
  <c r="F26" i="1" s="1"/>
  <c r="C26" i="1"/>
  <c r="E25" i="1"/>
  <c r="F25" i="1" s="1"/>
  <c r="C25" i="1"/>
  <c r="E24" i="1"/>
  <c r="F24" i="1" s="1"/>
  <c r="C24" i="1"/>
  <c r="E23" i="1"/>
  <c r="C23" i="1"/>
  <c r="E22" i="1"/>
  <c r="F22" i="1" s="1"/>
  <c r="C22" i="1"/>
  <c r="E21" i="1"/>
  <c r="F21" i="1" s="1"/>
  <c r="C21" i="1"/>
  <c r="E20" i="1"/>
  <c r="F20" i="1" s="1"/>
  <c r="C20" i="1"/>
  <c r="E19" i="1"/>
  <c r="F19" i="1" s="1"/>
  <c r="C19" i="1"/>
  <c r="E17" i="1"/>
  <c r="F17" i="1" s="1"/>
  <c r="C17" i="1"/>
  <c r="E15" i="1"/>
  <c r="F15" i="1" s="1"/>
  <c r="C15" i="1"/>
  <c r="E13" i="1"/>
  <c r="F13" i="1" s="1"/>
  <c r="C13" i="1"/>
  <c r="E12" i="1"/>
  <c r="F12" i="1" s="1"/>
  <c r="C12" i="1"/>
  <c r="C99" i="3"/>
  <c r="E99" i="3" s="1"/>
  <c r="C98" i="3"/>
  <c r="E98" i="3" s="1"/>
  <c r="C97" i="3"/>
  <c r="E97" i="3" s="1"/>
  <c r="C96" i="3"/>
  <c r="E96" i="3" s="1"/>
  <c r="C95" i="3"/>
  <c r="C94" i="3" s="1"/>
  <c r="F38" i="1" l="1"/>
  <c r="F18" i="1"/>
  <c r="F28" i="1"/>
  <c r="E38" i="1"/>
  <c r="C38" i="1"/>
  <c r="E28" i="1"/>
  <c r="C28" i="1"/>
  <c r="C18" i="1"/>
  <c r="E18" i="1"/>
  <c r="E95" i="3"/>
  <c r="E94" i="3" s="1"/>
  <c r="C142" i="3"/>
  <c r="E142" i="3" s="1"/>
  <c r="C141" i="3"/>
  <c r="E141" i="3" s="1"/>
  <c r="C140" i="3"/>
  <c r="E140" i="3" s="1"/>
  <c r="C139" i="3"/>
  <c r="E139" i="3" s="1"/>
  <c r="C138" i="3"/>
  <c r="E138" i="3" s="1"/>
  <c r="C206" i="3"/>
  <c r="E206" i="3" s="1"/>
  <c r="C205" i="3"/>
  <c r="E205" i="3" s="1"/>
  <c r="C204" i="3"/>
  <c r="E204" i="3" s="1"/>
  <c r="C203" i="3"/>
  <c r="E203" i="3" s="1"/>
  <c r="C202" i="3"/>
  <c r="E202" i="3" s="1"/>
  <c r="E201" i="3" s="1"/>
  <c r="E137" i="3" l="1"/>
  <c r="C137" i="3"/>
  <c r="C201" i="3"/>
  <c r="C82" i="3" l="1"/>
  <c r="E82" i="3" s="1"/>
  <c r="C83" i="3"/>
  <c r="E83" i="3" s="1"/>
  <c r="C84" i="3"/>
  <c r="E84" i="3" s="1"/>
  <c r="E85" i="3"/>
  <c r="C68" i="3"/>
  <c r="E68" i="3" s="1"/>
  <c r="C69" i="3"/>
  <c r="C70" i="3"/>
  <c r="E70" i="3" s="1"/>
  <c r="C71" i="3"/>
  <c r="E71" i="3" s="1"/>
  <c r="C67" i="3"/>
  <c r="E67" i="3" s="1"/>
  <c r="C89" i="3"/>
  <c r="E89" i="3" s="1"/>
  <c r="C90" i="3"/>
  <c r="E90" i="3" s="1"/>
  <c r="C91" i="3"/>
  <c r="E91" i="3" s="1"/>
  <c r="C92" i="3"/>
  <c r="E92" i="3" s="1"/>
  <c r="C88" i="3"/>
  <c r="C87" i="3" l="1"/>
  <c r="C11" i="1" s="1"/>
  <c r="E88" i="3"/>
  <c r="E87" i="3" s="1"/>
  <c r="E11" i="1" s="1"/>
  <c r="F11" i="1" s="1"/>
  <c r="E81" i="3"/>
  <c r="E80" i="3" s="1"/>
  <c r="C80" i="3"/>
  <c r="E69" i="3"/>
  <c r="E66" i="3" s="1"/>
  <c r="C66" i="3"/>
  <c r="C326" i="3"/>
  <c r="E326" i="3" s="1"/>
  <c r="C325" i="3"/>
  <c r="E325" i="3" s="1"/>
  <c r="C324" i="3"/>
  <c r="E324" i="3" s="1"/>
  <c r="C323" i="3"/>
  <c r="E323" i="3" s="1"/>
  <c r="C322" i="3"/>
  <c r="C319" i="3"/>
  <c r="E319" i="3" s="1"/>
  <c r="C318" i="3"/>
  <c r="E318" i="3" s="1"/>
  <c r="C317" i="3"/>
  <c r="E317" i="3" s="1"/>
  <c r="C316" i="3"/>
  <c r="E316" i="3" s="1"/>
  <c r="C315" i="3"/>
  <c r="C312" i="3"/>
  <c r="E312" i="3" s="1"/>
  <c r="C311" i="3"/>
  <c r="E311" i="3" s="1"/>
  <c r="C310" i="3"/>
  <c r="E310" i="3" s="1"/>
  <c r="C309" i="3"/>
  <c r="E309" i="3" s="1"/>
  <c r="C308" i="3"/>
  <c r="C305" i="3"/>
  <c r="E305" i="3" s="1"/>
  <c r="C304" i="3"/>
  <c r="E304" i="3" s="1"/>
  <c r="C303" i="3"/>
  <c r="E303" i="3" s="1"/>
  <c r="C302" i="3"/>
  <c r="E302" i="3" s="1"/>
  <c r="C301" i="3"/>
  <c r="C298" i="3"/>
  <c r="E298" i="3" s="1"/>
  <c r="C297" i="3"/>
  <c r="E297" i="3" s="1"/>
  <c r="C296" i="3"/>
  <c r="E296" i="3" s="1"/>
  <c r="C295" i="3"/>
  <c r="E295" i="3" s="1"/>
  <c r="C294" i="3"/>
  <c r="C291" i="3"/>
  <c r="E291" i="3" s="1"/>
  <c r="C290" i="3"/>
  <c r="E290" i="3" s="1"/>
  <c r="C289" i="3"/>
  <c r="E289" i="3" s="1"/>
  <c r="C288" i="3"/>
  <c r="E288" i="3" s="1"/>
  <c r="C287" i="3"/>
  <c r="C284" i="3"/>
  <c r="E284" i="3" s="1"/>
  <c r="C283" i="3"/>
  <c r="E283" i="3" s="1"/>
  <c r="C282" i="3"/>
  <c r="E282" i="3" s="1"/>
  <c r="C281" i="3"/>
  <c r="E281" i="3" s="1"/>
  <c r="C280" i="3"/>
  <c r="C277" i="3"/>
  <c r="E277" i="3" s="1"/>
  <c r="C276" i="3"/>
  <c r="E276" i="3" s="1"/>
  <c r="C275" i="3"/>
  <c r="E275" i="3" s="1"/>
  <c r="C274" i="3"/>
  <c r="E274" i="3" s="1"/>
  <c r="C273" i="3"/>
  <c r="C270" i="3"/>
  <c r="E270" i="3" s="1"/>
  <c r="C269" i="3"/>
  <c r="E269" i="3" s="1"/>
  <c r="C268" i="3"/>
  <c r="E268" i="3" s="1"/>
  <c r="C267" i="3"/>
  <c r="E267" i="3" s="1"/>
  <c r="C266" i="3"/>
  <c r="C262" i="3"/>
  <c r="E262" i="3" s="1"/>
  <c r="C261" i="3"/>
  <c r="E261" i="3" s="1"/>
  <c r="C260" i="3"/>
  <c r="E260" i="3" s="1"/>
  <c r="C259" i="3"/>
  <c r="E259" i="3" s="1"/>
  <c r="C258" i="3"/>
  <c r="C255" i="3"/>
  <c r="E255" i="3" s="1"/>
  <c r="C254" i="3"/>
  <c r="E254" i="3" s="1"/>
  <c r="C253" i="3"/>
  <c r="E253" i="3" s="1"/>
  <c r="C252" i="3"/>
  <c r="E252" i="3" s="1"/>
  <c r="C251" i="3"/>
  <c r="C248" i="3"/>
  <c r="E248" i="3" s="1"/>
  <c r="C247" i="3"/>
  <c r="E247" i="3" s="1"/>
  <c r="C246" i="3"/>
  <c r="E246" i="3" s="1"/>
  <c r="C245" i="3"/>
  <c r="E245" i="3" s="1"/>
  <c r="C244" i="3"/>
  <c r="C241" i="3"/>
  <c r="E241" i="3" s="1"/>
  <c r="C240" i="3"/>
  <c r="E240" i="3" s="1"/>
  <c r="C239" i="3"/>
  <c r="E239" i="3" s="1"/>
  <c r="C238" i="3"/>
  <c r="E238" i="3" s="1"/>
  <c r="C237" i="3"/>
  <c r="C234" i="3"/>
  <c r="E234" i="3" s="1"/>
  <c r="C233" i="3"/>
  <c r="E233" i="3" s="1"/>
  <c r="C232" i="3"/>
  <c r="E232" i="3" s="1"/>
  <c r="C231" i="3"/>
  <c r="E231" i="3" s="1"/>
  <c r="C230" i="3"/>
  <c r="C227" i="3"/>
  <c r="E227" i="3" s="1"/>
  <c r="C226" i="3"/>
  <c r="E226" i="3" s="1"/>
  <c r="C225" i="3"/>
  <c r="E225" i="3" s="1"/>
  <c r="C224" i="3"/>
  <c r="E224" i="3" s="1"/>
  <c r="C223" i="3"/>
  <c r="C220" i="3"/>
  <c r="E220" i="3" s="1"/>
  <c r="C219" i="3"/>
  <c r="E219" i="3" s="1"/>
  <c r="C218" i="3"/>
  <c r="E218" i="3" s="1"/>
  <c r="C217" i="3"/>
  <c r="E217" i="3" s="1"/>
  <c r="C216" i="3"/>
  <c r="C213" i="3"/>
  <c r="E213" i="3" s="1"/>
  <c r="C212" i="3"/>
  <c r="E212" i="3" s="1"/>
  <c r="C211" i="3"/>
  <c r="E211" i="3" s="1"/>
  <c r="C210" i="3"/>
  <c r="E210" i="3" s="1"/>
  <c r="C209" i="3"/>
  <c r="C198" i="3"/>
  <c r="E198" i="3" s="1"/>
  <c r="C197" i="3"/>
  <c r="E197" i="3" s="1"/>
  <c r="C196" i="3"/>
  <c r="E196" i="3" s="1"/>
  <c r="C195" i="3"/>
  <c r="E195" i="3" s="1"/>
  <c r="C194" i="3"/>
  <c r="C191" i="3"/>
  <c r="E191" i="3" s="1"/>
  <c r="C190" i="3"/>
  <c r="E190" i="3" s="1"/>
  <c r="C189" i="3"/>
  <c r="E189" i="3" s="1"/>
  <c r="C188" i="3"/>
  <c r="E188" i="3" s="1"/>
  <c r="C187" i="3"/>
  <c r="C184" i="3"/>
  <c r="E184" i="3" s="1"/>
  <c r="C183" i="3"/>
  <c r="E183" i="3" s="1"/>
  <c r="C182" i="3"/>
  <c r="E182" i="3" s="1"/>
  <c r="C181" i="3"/>
  <c r="E181" i="3" s="1"/>
  <c r="C180" i="3"/>
  <c r="C177" i="3"/>
  <c r="E177" i="3" s="1"/>
  <c r="C176" i="3"/>
  <c r="E176" i="3" s="1"/>
  <c r="C175" i="3"/>
  <c r="E175" i="3" s="1"/>
  <c r="C174" i="3"/>
  <c r="E174" i="3" s="1"/>
  <c r="C173" i="3"/>
  <c r="C170" i="3"/>
  <c r="E170" i="3" s="1"/>
  <c r="C169" i="3"/>
  <c r="E169" i="3" s="1"/>
  <c r="C168" i="3"/>
  <c r="E168" i="3" s="1"/>
  <c r="C167" i="3"/>
  <c r="E167" i="3" s="1"/>
  <c r="C166" i="3"/>
  <c r="C163" i="3"/>
  <c r="E163" i="3" s="1"/>
  <c r="C162" i="3"/>
  <c r="E162" i="3" s="1"/>
  <c r="C161" i="3"/>
  <c r="E161" i="3" s="1"/>
  <c r="C160" i="3"/>
  <c r="E160" i="3" s="1"/>
  <c r="C159" i="3"/>
  <c r="C156" i="3"/>
  <c r="E156" i="3" s="1"/>
  <c r="C155" i="3"/>
  <c r="E155" i="3" s="1"/>
  <c r="C154" i="3"/>
  <c r="E154" i="3" s="1"/>
  <c r="C153" i="3"/>
  <c r="E153" i="3" s="1"/>
  <c r="C152" i="3"/>
  <c r="C149" i="3"/>
  <c r="E149" i="3" s="1"/>
  <c r="C148" i="3"/>
  <c r="E148" i="3" s="1"/>
  <c r="C147" i="3"/>
  <c r="E147" i="3" s="1"/>
  <c r="C146" i="3"/>
  <c r="E146" i="3" s="1"/>
  <c r="C145" i="3"/>
  <c r="C134" i="3"/>
  <c r="E134" i="3" s="1"/>
  <c r="C133" i="3"/>
  <c r="E133" i="3" s="1"/>
  <c r="C132" i="3"/>
  <c r="E132" i="3" s="1"/>
  <c r="C131" i="3"/>
  <c r="E131" i="3" s="1"/>
  <c r="C130" i="3"/>
  <c r="C127" i="3"/>
  <c r="E127" i="3" s="1"/>
  <c r="C126" i="3"/>
  <c r="E126" i="3" s="1"/>
  <c r="C125" i="3"/>
  <c r="E125" i="3" s="1"/>
  <c r="E124" i="3"/>
  <c r="C123" i="3"/>
  <c r="C120" i="3"/>
  <c r="E120" i="3" s="1"/>
  <c r="C119" i="3"/>
  <c r="E119" i="3" s="1"/>
  <c r="C118" i="3"/>
  <c r="E118" i="3" s="1"/>
  <c r="C117" i="3"/>
  <c r="E117" i="3" s="1"/>
  <c r="C116" i="3"/>
  <c r="C113" i="3"/>
  <c r="E113" i="3" s="1"/>
  <c r="C112" i="3"/>
  <c r="E112" i="3" s="1"/>
  <c r="C111" i="3"/>
  <c r="E111" i="3" s="1"/>
  <c r="E110" i="3"/>
  <c r="C109" i="3"/>
  <c r="C106" i="3"/>
  <c r="E106" i="3" s="1"/>
  <c r="C105" i="3"/>
  <c r="E105" i="3" s="1"/>
  <c r="C104" i="3"/>
  <c r="E104" i="3" s="1"/>
  <c r="C103" i="3"/>
  <c r="E103" i="3" s="1"/>
  <c r="C102" i="3"/>
  <c r="C78" i="3"/>
  <c r="E78" i="3" s="1"/>
  <c r="C77" i="3"/>
  <c r="E77" i="3" s="1"/>
  <c r="C76" i="3"/>
  <c r="E76" i="3" s="1"/>
  <c r="C75" i="3"/>
  <c r="E75" i="3" s="1"/>
  <c r="C74" i="3"/>
  <c r="C10" i="1" l="1"/>
  <c r="E10" i="1"/>
  <c r="F10" i="1" s="1"/>
  <c r="C8" i="1"/>
  <c r="E8" i="1"/>
  <c r="E102" i="3"/>
  <c r="E101" i="3" s="1"/>
  <c r="C101" i="3"/>
  <c r="E287" i="3"/>
  <c r="E286" i="3" s="1"/>
  <c r="C286" i="3"/>
  <c r="E237" i="3"/>
  <c r="E236" i="3" s="1"/>
  <c r="C236" i="3"/>
  <c r="E322" i="3"/>
  <c r="E321" i="3" s="1"/>
  <c r="C321" i="3"/>
  <c r="E273" i="3"/>
  <c r="E272" i="3" s="1"/>
  <c r="C272" i="3"/>
  <c r="E180" i="3"/>
  <c r="E179" i="3" s="1"/>
  <c r="C179" i="3"/>
  <c r="E294" i="3"/>
  <c r="E293" i="3" s="1"/>
  <c r="C293" i="3"/>
  <c r="E152" i="3"/>
  <c r="E151" i="3" s="1"/>
  <c r="C151" i="3"/>
  <c r="E244" i="3"/>
  <c r="E243" i="3" s="1"/>
  <c r="C243" i="3"/>
  <c r="E123" i="3"/>
  <c r="E122" i="3" s="1"/>
  <c r="E16" i="1" s="1"/>
  <c r="F16" i="1" s="1"/>
  <c r="C122" i="3"/>
  <c r="C16" i="1" s="1"/>
  <c r="E109" i="3"/>
  <c r="E108" i="3" s="1"/>
  <c r="E14" i="1" s="1"/>
  <c r="F14" i="1" s="1"/>
  <c r="C108" i="3"/>
  <c r="C14" i="1" s="1"/>
  <c r="E187" i="3"/>
  <c r="E186" i="3" s="1"/>
  <c r="C186" i="3"/>
  <c r="E280" i="3"/>
  <c r="E279" i="3" s="1"/>
  <c r="C279" i="3"/>
  <c r="E130" i="3"/>
  <c r="E129" i="3" s="1"/>
  <c r="C129" i="3"/>
  <c r="E315" i="3"/>
  <c r="E314" i="3" s="1"/>
  <c r="C314" i="3"/>
  <c r="E258" i="3"/>
  <c r="E257" i="3" s="1"/>
  <c r="C257" i="3"/>
  <c r="E173" i="3"/>
  <c r="E172" i="3" s="1"/>
  <c r="C172" i="3"/>
  <c r="E266" i="3"/>
  <c r="E265" i="3" s="1"/>
  <c r="C265" i="3"/>
  <c r="E74" i="3"/>
  <c r="E73" i="3" s="1"/>
  <c r="E9" i="1" s="1"/>
  <c r="F9" i="1" s="1"/>
  <c r="C73" i="3"/>
  <c r="C9" i="1" s="1"/>
  <c r="E116" i="3"/>
  <c r="E115" i="3" s="1"/>
  <c r="C115" i="3"/>
  <c r="E216" i="3"/>
  <c r="E215" i="3" s="1"/>
  <c r="C215" i="3"/>
  <c r="E301" i="3"/>
  <c r="E300" i="3" s="1"/>
  <c r="C300" i="3"/>
  <c r="E308" i="3"/>
  <c r="E307" i="3" s="1"/>
  <c r="C307" i="3"/>
  <c r="E159" i="3"/>
  <c r="E158" i="3" s="1"/>
  <c r="C158" i="3"/>
  <c r="E251" i="3"/>
  <c r="E250" i="3" s="1"/>
  <c r="C250" i="3"/>
  <c r="E145" i="3"/>
  <c r="E144" i="3" s="1"/>
  <c r="C144" i="3"/>
  <c r="E166" i="3"/>
  <c r="E165" i="3" s="1"/>
  <c r="C165" i="3"/>
  <c r="E194" i="3"/>
  <c r="E193" i="3" s="1"/>
  <c r="C193" i="3"/>
  <c r="E209" i="3"/>
  <c r="E208" i="3" s="1"/>
  <c r="E200" i="3" s="1"/>
  <c r="C208" i="3"/>
  <c r="C200" i="3" s="1"/>
  <c r="E223" i="3"/>
  <c r="E222" i="3" s="1"/>
  <c r="C222" i="3"/>
  <c r="E230" i="3"/>
  <c r="E229" i="3" s="1"/>
  <c r="C229" i="3"/>
  <c r="C60" i="3"/>
  <c r="E60" i="3" s="1"/>
  <c r="C61" i="3"/>
  <c r="E61" i="3" s="1"/>
  <c r="C62" i="3"/>
  <c r="E62" i="3" s="1"/>
  <c r="C63" i="3"/>
  <c r="E63" i="3" s="1"/>
  <c r="C59" i="3"/>
  <c r="E59" i="3" s="1"/>
  <c r="E65" i="3" l="1"/>
  <c r="C65" i="3"/>
  <c r="F8" i="1"/>
  <c r="F7" i="1" s="1"/>
  <c r="E7" i="1"/>
  <c r="C7" i="1"/>
  <c r="E136" i="3"/>
  <c r="C264" i="3"/>
  <c r="C136" i="3"/>
  <c r="E264" i="3"/>
  <c r="E58" i="3"/>
  <c r="E6" i="1" s="1"/>
  <c r="F6" i="1" s="1"/>
  <c r="F5" i="1" s="1"/>
  <c r="C58" i="3"/>
  <c r="C6" i="1" s="1"/>
  <c r="C5" i="1" s="1"/>
  <c r="H3" i="1" l="1"/>
  <c r="E56" i="3"/>
  <c r="C56" i="3"/>
  <c r="E5" i="1"/>
</calcChain>
</file>

<file path=xl/sharedStrings.xml><?xml version="1.0" encoding="utf-8"?>
<sst xmlns="http://schemas.openxmlformats.org/spreadsheetml/2006/main" count="343" uniqueCount="75">
  <si>
    <t>№ пункта согласно ТЗ</t>
  </si>
  <si>
    <t>Наименование работ</t>
  </si>
  <si>
    <t>Стоимость руб. без НДС</t>
  </si>
  <si>
    <t>Наименование подрядчика (ИНН)</t>
  </si>
  <si>
    <t>Руководитель проекта</t>
  </si>
  <si>
    <t>Аналитик</t>
  </si>
  <si>
    <t>Архитектор</t>
  </si>
  <si>
    <t>Разработчик</t>
  </si>
  <si>
    <t>Технический писатель\преподаватель</t>
  </si>
  <si>
    <t xml:space="preserve">Обследование (не более 1,5 месяца с даты заключения Договора с учетом подготовки документов результата этапа)
Формирование перечня функциональных блоков подлежащих автоматизации в Проекте
Уточнение функциональных требований
Формирование перечня автоматизируемых бизнес-процессов функциональных блоков
Выбор конфигурации/конфигураций 1с, наиболее точно соответствующей текущим и перспективным функциональным требованиям
Разработка детального план – графика работ по проекту
Формирование требований к переносимым НСИ и историческим данным.
Формирование спецификации специализированного и общесистемного программного обеспечения
Стратегия перевода пользователей для работы в Систему </t>
  </si>
  <si>
    <t>Стоимость работ по проекту согласно ТКП руб. с НДС (без стоимости ПО)</t>
  </si>
  <si>
    <t>Разраб: Нестеров Д.C.</t>
  </si>
  <si>
    <t>Поставка выбранной конфигурации Системы, специализированного и общесистемного программного обеспечения необходимого для создания Релиза 1</t>
  </si>
  <si>
    <t>Проектирование целевых бизнес-процессов, разработка Частного технического задания на создание Релиза 1</t>
  </si>
  <si>
    <t xml:space="preserve">Разработка задания на доработку Системы в части функционала Релиза 1 Системы по выявленным функциональным разрывам.  </t>
  </si>
  <si>
    <t>Разработка карты переноса исторических данных и данных из смежных информационных систем.</t>
  </si>
  <si>
    <t>Создание и тестирование Релиза 1, перенос необходимых НСИ и исторических данных из 1С: УПП, разработка инструкций администратора и пользователя.</t>
  </si>
  <si>
    <t>Подготовка к ОПЭ Релиза 1, обучение пользователей АРМ соответствующего функционального блока.</t>
  </si>
  <si>
    <t>ОПЭ функционала Релиза 1 (начать 01.01.2026 г., закончить 31.12.2026 г).</t>
  </si>
  <si>
    <t>ПЭ Релиза 1, выполнение сопровождения Релиза 1 (начать 01.01.2027 г., закончить 31.12.2027).</t>
  </si>
  <si>
    <t>Сопровождение Релиза 1 после перехода в ПЭ</t>
  </si>
  <si>
    <t>Трудозатраты, ч/ч</t>
  </si>
  <si>
    <t>6.2</t>
  </si>
  <si>
    <t>Этап 1 Обследование</t>
  </si>
  <si>
    <t>Этап 2. Разработка и ввод в ПЭ функционального блока Релиза 1</t>
  </si>
  <si>
    <t>Календарный план работ</t>
  </si>
  <si>
    <t>Ресурсный план</t>
  </si>
  <si>
    <t>Этап 1. Обследование</t>
  </si>
  <si>
    <t xml:space="preserve">Этап 2. Разработка и ввод в ПЭ функционального блока Релиза 1 </t>
  </si>
  <si>
    <t xml:space="preserve">Этап 3. Разработка и ввод в ПЭ функционального блока Релиза 2 </t>
  </si>
  <si>
    <t>Этап 4. Разработка и ввод в ПЭ функционального блока Релиза 3</t>
  </si>
  <si>
    <t>Этап 5. Разработка и ввод в ПЭ функционального блока Релиза 4</t>
  </si>
  <si>
    <t>Длительность  этапа, к/д</t>
  </si>
  <si>
    <t>Ставка, ч/ч, руб без НДС</t>
  </si>
  <si>
    <t>Количество рабочих дней (установить в соответствующем месяце)</t>
  </si>
  <si>
    <t>Стоимость, руб. без НДС</t>
  </si>
  <si>
    <t>Стоимость руб. с НДС 20%</t>
  </si>
  <si>
    <t xml:space="preserve">Поставка специализированного и общесистемного программного обеспечения необходимого для создания Релиза 2 (если применимо).
</t>
  </si>
  <si>
    <t>Проектирование целевых бизнес-процессов, разработка Частного технического задания на создание Релиза 2</t>
  </si>
  <si>
    <t>Моделирование бизнес-процессов функционального блока Релиза 2 в типовой конфигурации Системы.
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</si>
  <si>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Разработка задания на доработку Системы в части функционала Релиза 2 Системы по выявленным функциональным разрывам</t>
  </si>
  <si>
    <t>Создание и тестирование Релиза 2, перенос необходимых НСИ и исторических данных из смежных систем и 1С: УПП (если применимо), разработка инструкций администратора и пользователя по функциональности АРМ Релиза 2</t>
  </si>
  <si>
    <t>Разработка карты переноса исторических данных и данных из смежных информационных систем (если применимо)</t>
  </si>
  <si>
    <t>Подготовка к ОПЭ Релиза 2, обучение пользователей АРМ соответствующего функционального блока</t>
  </si>
  <si>
    <t>ОПЭ функционала Релиза 2 (начать не позднее 01.05.2027 г., длительность 6 мес.)</t>
  </si>
  <si>
    <t>ПЭ Релиза 2, выполнение сопровождения Релиза 2 (начать не позднее 01.11.2027 г., длительность 6 мес.)</t>
  </si>
  <si>
    <t>ПЭ Релиза 3, выполнение сопровождения Релиза 3 (начать не позднее 01.02.2028 г., длительность 3 мес.)</t>
  </si>
  <si>
    <t>Проектирование целевых бизнес-процессов, разработка Частного технического задания на создание Релиза 3</t>
  </si>
  <si>
    <t>Моделирование бизнес-процессов функционального блока Релиза 3 в типовой конфигурации Системы
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</si>
  <si>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Поставка специализированного и общесистемного программного обеспечения необходимого для создания Релиза 3 (если применимо)</t>
  </si>
  <si>
    <t>Разработка задания на доработку Системы в части функционала Релиза 3 Системы по выявленным функциональным разрывам</t>
  </si>
  <si>
    <t>Создание и тестирование Релиза 3, перенос необходимых НСИ и исторических данных из смежных информационных систем (если применимо), разработка инструкций администратора и пользователя по функциональности АРМ Релиза 3</t>
  </si>
  <si>
    <t>Подготовка к ОПЭ Релиза 3, обучение пользователей АРМ соответствующего функционального блока</t>
  </si>
  <si>
    <t>ОПЭ функционала Релиза 3 (начать не позднее 01.11.2027 г., длительность 3 мес.)</t>
  </si>
  <si>
    <t>Поставка специализированного и общесистемного программного обеспечения необходимого для создания Релиза 2 (если применимо).</t>
  </si>
  <si>
    <t>Поставка специализированного и общесистемного программного обеспечения необходимого для создания Релиза 4 (если применимо)</t>
  </si>
  <si>
    <t>Проектирование целевых бизнес-процессов, разработка Частного технического задания на создание Релиза 4</t>
  </si>
  <si>
    <t>Моделирование бизнес-процессов функционального блока Релиза 4 в типовой конфигурации Системы
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</si>
  <si>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Разработка задания на доработку Системы в части функционала Релиза 4 Системы по выявленным функциональным разрывам</t>
  </si>
  <si>
    <t>Создание и тестирование Релиза 4, перенос необходимых НСИ и исторических данных из смежных информационных систем (если применимо), разработка инструкций администратора и пользователя по функциональности АРМ Релиза 4</t>
  </si>
  <si>
    <t>Подготовка к ОПЭ Релиза 4, обучение пользователей АРМ соответствующего функционального блока</t>
  </si>
  <si>
    <t>ОПЭ функционала Релиза 4 (начать не позднее 01.08.2028 г., длительность 4 мес.)</t>
  </si>
  <si>
    <t>ПЭ Релиза 4, выполнение сопровождения Релиза 4 (начать не позднее 01.12.2028 г., длительность 3 мес.)</t>
  </si>
  <si>
    <t xml:space="preserve">Гарантия Выполнения пунктов 5.1.10, 5.3 ТЗ (+/-)
</t>
  </si>
  <si>
    <t>Моделирование бизнес-процессов функционального блока Релиза 1 в типовой конфигурации Системы,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данных.</t>
  </si>
  <si>
    <t xml:space="preserve">Проектирование целевых бизнес-процессов, разработка Частного технического задания на создание Релиза 1
</t>
  </si>
  <si>
    <t>Моделирование бизнес-процессов функционального блока Релиза 1 в типовой конфигурации Системы,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</si>
  <si>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Поставка специализированного и общесистемного программного обеспечения необходимого для создания Релиза 2 (если применимо)</t>
  </si>
  <si>
    <t>Моделирование бизнес-процессов функционального блока Релиза 2 в типовой конфигурации Системы?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</si>
  <si>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Моделирование бизнес-процессов функционального блока Релиза 3 в типовой конфигурации Системы,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</si>
  <si>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Моделирование бизнес-процессов функционального блока Релиза 4 в типовой конфигурации Системы,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</si>
  <si>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Моделирование бизнес-процессов функционального блока Релиза 2 в типовой конфигурации Системы, выявление функциональных разрывов, составление перечня функциональных разрывов, перечня отчетов для настройки и разработки, требований по интеграции с существующими ИС, перечня и формата переносимых НСИ и данных</t>
  </si>
  <si>
    <t>Ресурсный план (ШАБЛОН)</t>
  </si>
  <si>
    <t>Календарный план проекта (ШАБЛОН)</t>
  </si>
  <si>
    <r>
      <t xml:space="preserve">Всего </t>
    </r>
    <r>
      <rPr>
        <sz val="11"/>
        <rFont val="Calibri"/>
        <family val="2"/>
        <charset val="204"/>
        <scheme val="minor"/>
      </rPr>
      <t>(сумма трудозатрат и стоимостей всех этапов)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</si>
</sst>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₽&quot;_-;\-* #,##0.00\ &quot;₽&quot;_-;_-* &quot;-&quot;??\ &quot;₽&quot;_-;_-@_-"/>
    <numFmt numFmtId="164" formatCode="#,##0.00\ &quot;₽&quot;"/>
    <numFmt numFmtId="165" formatCode="0.0"/>
    <numFmt numFmtId="166" formatCode="_-* #,##0.00\ [$₽-419]_-;\-* #,##0.00\ [$₽-419]_-;_-* &quot;-&quot;??\ [$₽-419]_-;_-@_-"/>
    <numFmt numFmtId="167" formatCode="_-* #,##0\ &quot;₽&quot;_-;\-* #,##0\ &quot;₽&quot;_-;_-* &quot;-&quot;??\ &quot;₽&quot;_-;_-@_-"/>
    <numFmt numFmtId="168" formatCode="_-* #,##0\ [$₽-419]_-;\-* #,##0\ [$₽-419]_-;_-* &quot;-&quot;??\ [$₽-419]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FEDD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theme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medium">
        <color theme="1"/>
      </top>
      <bottom style="hair">
        <color theme="1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3">
    <xf numFmtId="0" fontId="0" fillId="0" borderId="0" xfId="0"/>
    <xf numFmtId="164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left"/>
    </xf>
    <xf numFmtId="0" fontId="0" fillId="0" borderId="5" xfId="0" applyBorder="1"/>
    <xf numFmtId="0" fontId="7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6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/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5"/>
    </xf>
    <xf numFmtId="0" fontId="2" fillId="0" borderId="5" xfId="0" applyFont="1" applyBorder="1" applyAlignment="1">
      <alignment horizontal="left" vertical="center" wrapText="1" indent="5"/>
    </xf>
    <xf numFmtId="0" fontId="3" fillId="2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1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/>
    <xf numFmtId="0" fontId="4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165" fontId="9" fillId="0" borderId="8" xfId="0" applyNumberFormat="1" applyFont="1" applyBorder="1" applyAlignment="1">
      <alignment horizontal="center" vertical="center"/>
    </xf>
    <xf numFmtId="167" fontId="9" fillId="0" borderId="8" xfId="1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3" borderId="8" xfId="0" applyFont="1" applyFill="1" applyBorder="1" applyAlignment="1">
      <alignment horizontal="center" vertical="center"/>
    </xf>
    <xf numFmtId="17" fontId="0" fillId="3" borderId="8" xfId="0" applyNumberFormat="1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1" fillId="5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0" fillId="6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/>
    </xf>
    <xf numFmtId="168" fontId="10" fillId="2" borderId="8" xfId="0" applyNumberFormat="1" applyFont="1" applyFill="1" applyBorder="1" applyAlignment="1">
      <alignment vertical="center" wrapText="1"/>
    </xf>
    <xf numFmtId="1" fontId="9" fillId="2" borderId="8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/>
    </xf>
    <xf numFmtId="164" fontId="0" fillId="2" borderId="5" xfId="0" applyNumberForma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0" fillId="2" borderId="6" xfId="0" applyFill="1" applyBorder="1"/>
    <xf numFmtId="0" fontId="0" fillId="2" borderId="5" xfId="0" applyFill="1" applyBorder="1"/>
    <xf numFmtId="0" fontId="4" fillId="2" borderId="8" xfId="0" applyFont="1" applyFill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64" fontId="1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0" fillId="0" borderId="8" xfId="0" applyFont="1" applyBorder="1"/>
    <xf numFmtId="0" fontId="0" fillId="0" borderId="8" xfId="0" applyFont="1" applyBorder="1" applyAlignment="1">
      <alignment horizontal="left" indent="3"/>
    </xf>
    <xf numFmtId="1" fontId="0" fillId="0" borderId="8" xfId="0" applyNumberFormat="1" applyFont="1" applyBorder="1"/>
    <xf numFmtId="168" fontId="0" fillId="0" borderId="8" xfId="0" applyNumberFormat="1" applyFont="1" applyBorder="1" applyAlignment="1">
      <alignment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indent="4"/>
    </xf>
    <xf numFmtId="0" fontId="0" fillId="0" borderId="8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0" fillId="0" borderId="12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" fontId="3" fillId="2" borderId="8" xfId="0" applyNumberFormat="1" applyFont="1" applyFill="1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 indent="5"/>
    </xf>
    <xf numFmtId="1" fontId="0" fillId="0" borderId="8" xfId="0" applyNumberFormat="1" applyFont="1" applyBorder="1" applyAlignment="1">
      <alignment horizontal="right" vertical="center" wrapText="1" indent="1"/>
    </xf>
    <xf numFmtId="168" fontId="0" fillId="0" borderId="8" xfId="0" applyNumberFormat="1" applyFont="1" applyBorder="1" applyAlignment="1">
      <alignment horizontal="right" vertical="center" wrapText="1" inden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4" fillId="2" borderId="8" xfId="0" applyFont="1" applyFill="1" applyBorder="1" applyAlignment="1">
      <alignment vertical="center"/>
    </xf>
    <xf numFmtId="1" fontId="14" fillId="2" borderId="8" xfId="0" applyNumberFormat="1" applyFont="1" applyFill="1" applyBorder="1"/>
    <xf numFmtId="0" fontId="15" fillId="2" borderId="8" xfId="0" applyFont="1" applyFill="1" applyBorder="1" applyAlignment="1">
      <alignment vertical="center"/>
    </xf>
    <xf numFmtId="168" fontId="14" fillId="2" borderId="8" xfId="0" applyNumberFormat="1" applyFont="1" applyFill="1" applyBorder="1" applyAlignment="1">
      <alignment vertical="center" wrapText="1"/>
    </xf>
    <xf numFmtId="1" fontId="15" fillId="2" borderId="8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3" fillId="0" borderId="8" xfId="0" applyFont="1" applyBorder="1"/>
    <xf numFmtId="0" fontId="15" fillId="0" borderId="8" xfId="0" applyFont="1" applyBorder="1" applyAlignment="1">
      <alignment vertical="center" wrapText="1"/>
    </xf>
    <xf numFmtId="1" fontId="15" fillId="0" borderId="8" xfId="0" applyNumberFormat="1" applyFont="1" applyBorder="1" applyAlignment="1">
      <alignment horizontal="center" vertical="center"/>
    </xf>
    <xf numFmtId="0" fontId="14" fillId="2" borderId="8" xfId="0" applyFont="1" applyFill="1" applyBorder="1" applyAlignment="1">
      <alignment vertical="center" wrapText="1"/>
    </xf>
    <xf numFmtId="168" fontId="16" fillId="2" borderId="8" xfId="0" applyNumberFormat="1" applyFont="1" applyFill="1" applyBorder="1" applyAlignment="1">
      <alignment vertical="center" wrapText="1"/>
    </xf>
    <xf numFmtId="0" fontId="13" fillId="0" borderId="8" xfId="0" applyFont="1" applyBorder="1" applyAlignment="1">
      <alignment horizontal="left" indent="3"/>
    </xf>
    <xf numFmtId="1" fontId="13" fillId="0" borderId="8" xfId="0" applyNumberFormat="1" applyFont="1" applyBorder="1"/>
    <xf numFmtId="167" fontId="15" fillId="0" borderId="8" xfId="1" applyNumberFormat="1" applyFont="1" applyBorder="1" applyAlignment="1">
      <alignment vertical="center"/>
    </xf>
    <xf numFmtId="168" fontId="13" fillId="0" borderId="8" xfId="0" applyNumberFormat="1" applyFont="1" applyBorder="1" applyAlignment="1">
      <alignment wrapText="1"/>
    </xf>
    <xf numFmtId="165" fontId="15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1" fontId="14" fillId="2" borderId="8" xfId="0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 wrapText="1"/>
    </xf>
    <xf numFmtId="1" fontId="13" fillId="0" borderId="8" xfId="0" applyNumberFormat="1" applyFont="1" applyBorder="1" applyAlignment="1">
      <alignment horizontal="right" vertical="center" wrapText="1" indent="1"/>
    </xf>
    <xf numFmtId="168" fontId="13" fillId="0" borderId="8" xfId="0" applyNumberFormat="1" applyFont="1" applyBorder="1" applyAlignment="1">
      <alignment horizontal="right" vertical="center" wrapText="1" indent="1"/>
    </xf>
    <xf numFmtId="0" fontId="13" fillId="0" borderId="8" xfId="0" applyFont="1" applyBorder="1" applyAlignment="1">
      <alignment horizontal="left" indent="4"/>
    </xf>
    <xf numFmtId="0" fontId="13" fillId="0" borderId="8" xfId="0" applyFont="1" applyBorder="1" applyAlignment="1">
      <alignment horizontal="left" wrapText="1"/>
    </xf>
    <xf numFmtId="0" fontId="13" fillId="0" borderId="8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wrapText="1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7031-77E8-41B0-AFEE-8A5490A0156B}">
  <dimension ref="A1:H62"/>
  <sheetViews>
    <sheetView tabSelected="1" view="pageBreakPreview" zoomScale="70" zoomScaleNormal="70" zoomScaleSheetLayoutView="70" workbookViewId="0">
      <pane xSplit="2" ySplit="4" topLeftCell="C5" activePane="bottomRight" state="frozen"/>
      <selection pane="topRight" activeCell="D1" sqref="D1"/>
      <selection pane="bottomLeft" activeCell="A5" sqref="A5"/>
      <selection pane="bottomRight" activeCell="F20" sqref="F20"/>
    </sheetView>
  </sheetViews>
  <sheetFormatPr defaultRowHeight="15" outlineLevelRow="1" x14ac:dyDescent="0.25"/>
  <cols>
    <col min="1" max="1" width="20.28515625" style="65" customWidth="1"/>
    <col min="2" max="2" width="61" style="21" customWidth="1"/>
    <col min="3" max="3" width="26" customWidth="1"/>
    <col min="4" max="4" width="27" customWidth="1"/>
    <col min="5" max="5" width="24" customWidth="1"/>
    <col min="6" max="6" width="24.7109375" customWidth="1"/>
    <col min="7" max="7" width="24.5703125" customWidth="1"/>
    <col min="8" max="8" width="22" customWidth="1"/>
  </cols>
  <sheetData>
    <row r="1" spans="1:8" x14ac:dyDescent="0.25">
      <c r="C1" s="122"/>
      <c r="D1" s="122"/>
      <c r="E1" s="122"/>
      <c r="F1" s="122"/>
    </row>
    <row r="2" spans="1:8" ht="15.75" thickBot="1" x14ac:dyDescent="0.3">
      <c r="A2" s="64" t="s">
        <v>11</v>
      </c>
      <c r="B2" s="18"/>
      <c r="C2" s="7"/>
    </row>
    <row r="3" spans="1:8" ht="60" x14ac:dyDescent="0.25">
      <c r="A3" s="85" t="s">
        <v>3</v>
      </c>
      <c r="B3" s="22"/>
      <c r="C3" s="14"/>
      <c r="D3" s="14"/>
      <c r="E3" s="15"/>
      <c r="F3" s="16"/>
      <c r="G3" s="15" t="s">
        <v>10</v>
      </c>
      <c r="H3" s="13">
        <f>F5+F7+F18+F28+F38</f>
        <v>1796400</v>
      </c>
    </row>
    <row r="4" spans="1:8" ht="75" x14ac:dyDescent="0.25">
      <c r="A4" s="17" t="s">
        <v>0</v>
      </c>
      <c r="B4" s="3" t="s">
        <v>1</v>
      </c>
      <c r="C4" s="3" t="s">
        <v>21</v>
      </c>
      <c r="D4" s="8" t="s">
        <v>32</v>
      </c>
      <c r="E4" s="12" t="s">
        <v>2</v>
      </c>
      <c r="F4" s="9" t="s">
        <v>36</v>
      </c>
      <c r="G4" s="9" t="s">
        <v>63</v>
      </c>
      <c r="H4" s="10"/>
    </row>
    <row r="5" spans="1:8" x14ac:dyDescent="0.25">
      <c r="A5" s="66" t="s">
        <v>22</v>
      </c>
      <c r="B5" s="96" t="s">
        <v>23</v>
      </c>
      <c r="C5" s="55">
        <f>C6</f>
        <v>1428</v>
      </c>
      <c r="D5" s="56"/>
      <c r="E5" s="57">
        <f>E6</f>
        <v>1428000</v>
      </c>
      <c r="F5" s="57">
        <f>F6</f>
        <v>1713600</v>
      </c>
      <c r="G5" s="58"/>
      <c r="H5" s="59"/>
    </row>
    <row r="6" spans="1:8" ht="242.25" x14ac:dyDescent="0.25">
      <c r="A6" s="67"/>
      <c r="B6" s="11" t="s">
        <v>9</v>
      </c>
      <c r="C6" s="73">
        <f>'Календарный и ресурсный планы'!C58</f>
        <v>1428</v>
      </c>
      <c r="D6" s="69"/>
      <c r="E6" s="69">
        <f>'Календарный и ресурсный планы'!E58</f>
        <v>1428000</v>
      </c>
      <c r="F6" s="72">
        <f>E6*1.2</f>
        <v>1713600</v>
      </c>
      <c r="G6" s="70"/>
      <c r="H6" s="71"/>
    </row>
    <row r="7" spans="1:8" ht="31.5" customHeight="1" x14ac:dyDescent="0.25">
      <c r="A7" s="66" t="s">
        <v>22</v>
      </c>
      <c r="B7" s="97" t="s">
        <v>24</v>
      </c>
      <c r="C7" s="55">
        <f>SUM(C8:C17)</f>
        <v>69</v>
      </c>
      <c r="D7" s="56"/>
      <c r="E7" s="57">
        <f>SUM(E8:E17)</f>
        <v>69000</v>
      </c>
      <c r="F7" s="57">
        <f>SUM(F8:F17)</f>
        <v>82800</v>
      </c>
      <c r="G7" s="60"/>
      <c r="H7" s="59"/>
    </row>
    <row r="8" spans="1:8" ht="42.75" outlineLevel="1" x14ac:dyDescent="0.25">
      <c r="A8" s="67"/>
      <c r="B8" s="20" t="s">
        <v>12</v>
      </c>
      <c r="C8" s="73">
        <f>'Календарный и ресурсный планы'!C66</f>
        <v>0</v>
      </c>
      <c r="D8" s="2"/>
      <c r="E8" s="69">
        <f>'Календарный и ресурсный планы'!E66</f>
        <v>0</v>
      </c>
      <c r="F8" s="72">
        <f>E8*1.2</f>
        <v>0</v>
      </c>
      <c r="G8" s="6"/>
      <c r="H8" s="4"/>
    </row>
    <row r="9" spans="1:8" ht="28.5" outlineLevel="1" x14ac:dyDescent="0.25">
      <c r="A9" s="67"/>
      <c r="B9" s="20" t="s">
        <v>13</v>
      </c>
      <c r="C9" s="73">
        <f>'Календарный и ресурсный планы'!C73</f>
        <v>0</v>
      </c>
      <c r="D9" s="2"/>
      <c r="E9" s="69">
        <f>'Календарный и ресурсный планы'!E73</f>
        <v>0</v>
      </c>
      <c r="F9" s="72">
        <f t="shared" ref="F9:F47" si="0">E9*1.2</f>
        <v>0</v>
      </c>
      <c r="G9" s="6"/>
      <c r="H9" s="4"/>
    </row>
    <row r="10" spans="1:8" ht="99.75" outlineLevel="1" x14ac:dyDescent="0.25">
      <c r="A10" s="67"/>
      <c r="B10" s="93" t="s">
        <v>64</v>
      </c>
      <c r="C10" s="73">
        <f>'Календарный и ресурсный планы'!C80</f>
        <v>39</v>
      </c>
      <c r="D10" s="2"/>
      <c r="E10" s="69">
        <f>'Календарный и ресурсный планы'!E80</f>
        <v>39000</v>
      </c>
      <c r="F10" s="72">
        <f t="shared" si="0"/>
        <v>46800</v>
      </c>
      <c r="G10" s="6"/>
      <c r="H10" s="4"/>
    </row>
    <row r="11" spans="1:8" ht="42.75" outlineLevel="1" x14ac:dyDescent="0.25">
      <c r="A11" s="67"/>
      <c r="B11" s="24" t="s">
        <v>14</v>
      </c>
      <c r="C11" s="73">
        <f>'Календарный и ресурсный планы'!C87</f>
        <v>0</v>
      </c>
      <c r="D11" s="2"/>
      <c r="E11" s="69">
        <f>'Календарный и ресурсный планы'!E87</f>
        <v>0</v>
      </c>
      <c r="F11" s="72">
        <f t="shared" si="0"/>
        <v>0</v>
      </c>
      <c r="G11" s="6"/>
      <c r="H11" s="4"/>
    </row>
    <row r="12" spans="1:8" ht="28.5" outlineLevel="1" x14ac:dyDescent="0.25">
      <c r="A12" s="67"/>
      <c r="B12" s="24" t="s">
        <v>15</v>
      </c>
      <c r="C12" s="73">
        <f>'Календарный и ресурсный планы'!C94</f>
        <v>0</v>
      </c>
      <c r="D12" s="2"/>
      <c r="E12" s="69">
        <f>'Календарный и ресурсный планы'!E94</f>
        <v>0</v>
      </c>
      <c r="F12" s="72">
        <f t="shared" si="0"/>
        <v>0</v>
      </c>
      <c r="G12" s="6"/>
      <c r="H12" s="4"/>
    </row>
    <row r="13" spans="1:8" ht="42.75" outlineLevel="1" x14ac:dyDescent="0.25">
      <c r="A13" s="67"/>
      <c r="B13" s="20" t="s">
        <v>16</v>
      </c>
      <c r="C13" s="73">
        <f>'Календарный и ресурсный планы'!C101</f>
        <v>0</v>
      </c>
      <c r="D13" s="2"/>
      <c r="E13" s="69">
        <f>'Календарный и ресурсный планы'!E101</f>
        <v>0</v>
      </c>
      <c r="F13" s="72">
        <f t="shared" si="0"/>
        <v>0</v>
      </c>
      <c r="G13" s="6"/>
      <c r="H13" s="4"/>
    </row>
    <row r="14" spans="1:8" ht="28.5" outlineLevel="1" x14ac:dyDescent="0.25">
      <c r="A14" s="67"/>
      <c r="B14" s="20" t="s">
        <v>17</v>
      </c>
      <c r="C14" s="73">
        <f>'Календарный и ресурсный планы'!C108</f>
        <v>15</v>
      </c>
      <c r="D14" s="2"/>
      <c r="E14" s="69">
        <f>'Календарный и ресурсный планы'!E108</f>
        <v>15000</v>
      </c>
      <c r="F14" s="72">
        <f t="shared" si="0"/>
        <v>18000</v>
      </c>
      <c r="G14" s="6"/>
      <c r="H14" s="4"/>
    </row>
    <row r="15" spans="1:8" ht="28.5" outlineLevel="1" x14ac:dyDescent="0.25">
      <c r="A15" s="67"/>
      <c r="B15" s="20" t="s">
        <v>18</v>
      </c>
      <c r="C15" s="73">
        <f>'Календарный и ресурсный планы'!C115</f>
        <v>0</v>
      </c>
      <c r="D15" s="2"/>
      <c r="E15" s="69">
        <f>'Календарный и ресурсный планы'!E115</f>
        <v>0</v>
      </c>
      <c r="F15" s="72">
        <f t="shared" si="0"/>
        <v>0</v>
      </c>
      <c r="G15" s="6"/>
      <c r="H15" s="4"/>
    </row>
    <row r="16" spans="1:8" ht="29.25" x14ac:dyDescent="0.25">
      <c r="A16" s="67"/>
      <c r="B16" s="32" t="s">
        <v>19</v>
      </c>
      <c r="C16" s="73">
        <f>'Календарный и ресурсный планы'!C122</f>
        <v>15</v>
      </c>
      <c r="D16" s="2"/>
      <c r="E16" s="69">
        <f>'Календарный и ресурсный планы'!E122</f>
        <v>15000</v>
      </c>
      <c r="F16" s="72">
        <f t="shared" si="0"/>
        <v>18000</v>
      </c>
      <c r="G16" s="6"/>
      <c r="H16" s="4"/>
    </row>
    <row r="17" spans="1:8" x14ac:dyDescent="0.25">
      <c r="A17" s="67"/>
      <c r="B17" s="19" t="s">
        <v>20</v>
      </c>
      <c r="C17" s="73">
        <f>'Календарный и ресурсный планы'!C129</f>
        <v>0</v>
      </c>
      <c r="D17" s="2"/>
      <c r="E17" s="69">
        <f>'Календарный и ресурсный планы'!E129</f>
        <v>0</v>
      </c>
      <c r="F17" s="72">
        <f t="shared" si="0"/>
        <v>0</v>
      </c>
      <c r="G17" s="6"/>
      <c r="H17" s="4"/>
    </row>
    <row r="18" spans="1:8" ht="30" x14ac:dyDescent="0.25">
      <c r="A18" s="66" t="s">
        <v>22</v>
      </c>
      <c r="B18" s="61" t="s">
        <v>29</v>
      </c>
      <c r="C18" s="55">
        <f>SUM(C19:C27)</f>
        <v>0</v>
      </c>
      <c r="D18" s="56"/>
      <c r="E18" s="57">
        <f>SUM(E19:E27)</f>
        <v>0</v>
      </c>
      <c r="F18" s="57">
        <f>SUM(F19:F27)</f>
        <v>0</v>
      </c>
      <c r="G18" s="60"/>
      <c r="H18" s="59"/>
    </row>
    <row r="19" spans="1:8" ht="42.75" x14ac:dyDescent="0.25">
      <c r="A19" s="67"/>
      <c r="B19" s="89" t="s">
        <v>67</v>
      </c>
      <c r="C19" s="73">
        <f>'Календарный и ресурсный планы'!C137</f>
        <v>0</v>
      </c>
      <c r="D19" s="2"/>
      <c r="E19" s="69">
        <f>'Календарный и ресурсный планы'!E137</f>
        <v>0</v>
      </c>
      <c r="F19" s="72">
        <f t="shared" si="0"/>
        <v>0</v>
      </c>
      <c r="G19" s="6"/>
      <c r="H19" s="4"/>
    </row>
    <row r="20" spans="1:8" ht="28.5" x14ac:dyDescent="0.25">
      <c r="A20" s="67"/>
      <c r="B20" s="89" t="s">
        <v>38</v>
      </c>
      <c r="C20" s="73">
        <f>'Календарный и ресурсный планы'!C144</f>
        <v>0</v>
      </c>
      <c r="D20" s="2"/>
      <c r="E20" s="69">
        <f>'Календарный и ресурсный планы'!E144</f>
        <v>0</v>
      </c>
      <c r="F20" s="72">
        <f t="shared" si="0"/>
        <v>0</v>
      </c>
      <c r="G20" s="6"/>
      <c r="H20" s="4"/>
    </row>
    <row r="21" spans="1:8" ht="114" x14ac:dyDescent="0.25">
      <c r="A21" s="67"/>
      <c r="B21" s="93" t="s">
        <v>68</v>
      </c>
      <c r="C21" s="73">
        <f>'Календарный и ресурсный планы'!C151</f>
        <v>0</v>
      </c>
      <c r="D21" s="2"/>
      <c r="E21" s="69">
        <f>'Календарный и ресурсный планы'!E151</f>
        <v>0</v>
      </c>
      <c r="F21" s="72">
        <f t="shared" si="0"/>
        <v>0</v>
      </c>
      <c r="G21" s="6"/>
      <c r="H21" s="4"/>
    </row>
    <row r="22" spans="1:8" ht="42.75" x14ac:dyDescent="0.25">
      <c r="A22" s="67"/>
      <c r="B22" s="23" t="s">
        <v>40</v>
      </c>
      <c r="C22" s="73">
        <f>'Календарный и ресурсный планы'!C158</f>
        <v>0</v>
      </c>
      <c r="D22" s="2"/>
      <c r="E22" s="69">
        <f>'Календарный и ресурсный планы'!E158</f>
        <v>0</v>
      </c>
      <c r="F22" s="72">
        <f t="shared" si="0"/>
        <v>0</v>
      </c>
      <c r="G22" s="6"/>
      <c r="H22" s="4"/>
    </row>
    <row r="23" spans="1:8" ht="42.75" x14ac:dyDescent="0.25">
      <c r="A23" s="67"/>
      <c r="B23" s="23" t="s">
        <v>42</v>
      </c>
      <c r="C23" s="73">
        <f>'Календарный и ресурсный планы'!C165</f>
        <v>0</v>
      </c>
      <c r="D23" s="2"/>
      <c r="E23" s="69">
        <f>'Календарный и ресурсный планы'!E165</f>
        <v>0</v>
      </c>
      <c r="F23" s="72">
        <f t="shared" si="0"/>
        <v>0</v>
      </c>
      <c r="G23" s="6"/>
      <c r="H23" s="4"/>
    </row>
    <row r="24" spans="1:8" ht="72" customHeight="1" x14ac:dyDescent="0.25">
      <c r="A24" s="67"/>
      <c r="B24" s="89" t="s">
        <v>41</v>
      </c>
      <c r="C24" s="73">
        <f>'Календарный и ресурсный планы'!C172</f>
        <v>0</v>
      </c>
      <c r="D24" s="2"/>
      <c r="E24" s="69">
        <f>'Календарный и ресурсный планы'!E172</f>
        <v>0</v>
      </c>
      <c r="F24" s="72">
        <f t="shared" si="0"/>
        <v>0</v>
      </c>
      <c r="G24" s="6"/>
      <c r="H24" s="4"/>
    </row>
    <row r="25" spans="1:8" ht="36.75" customHeight="1" x14ac:dyDescent="0.25">
      <c r="A25" s="67"/>
      <c r="B25" s="89" t="s">
        <v>43</v>
      </c>
      <c r="C25" s="73">
        <f>'Календарный и ресурсный планы'!C179</f>
        <v>0</v>
      </c>
      <c r="D25" s="2"/>
      <c r="E25" s="69">
        <f>'Календарный и ресурсный планы'!E179</f>
        <v>0</v>
      </c>
      <c r="F25" s="72">
        <f t="shared" si="0"/>
        <v>0</v>
      </c>
      <c r="G25" s="6"/>
      <c r="H25" s="4"/>
    </row>
    <row r="26" spans="1:8" ht="33.75" customHeight="1" x14ac:dyDescent="0.25">
      <c r="A26" s="67"/>
      <c r="B26" s="89" t="s">
        <v>44</v>
      </c>
      <c r="C26" s="73">
        <f>'Календарный и ресурсный планы'!C186</f>
        <v>0</v>
      </c>
      <c r="D26" s="2"/>
      <c r="E26" s="69">
        <f>'Календарный и ресурсный планы'!E186</f>
        <v>0</v>
      </c>
      <c r="F26" s="72">
        <f t="shared" si="0"/>
        <v>0</v>
      </c>
      <c r="G26" s="6"/>
      <c r="H26" s="4"/>
    </row>
    <row r="27" spans="1:8" ht="36.75" customHeight="1" x14ac:dyDescent="0.25">
      <c r="A27" s="67"/>
      <c r="B27" s="89" t="s">
        <v>45</v>
      </c>
      <c r="C27" s="73">
        <f>'Календарный и ресурсный планы'!C193</f>
        <v>0</v>
      </c>
      <c r="D27" s="2"/>
      <c r="E27" s="69">
        <f>'Календарный и ресурсный планы'!E193</f>
        <v>0</v>
      </c>
      <c r="F27" s="72">
        <f t="shared" si="0"/>
        <v>0</v>
      </c>
      <c r="G27" s="6"/>
      <c r="H27" s="4"/>
    </row>
    <row r="28" spans="1:8" ht="30" x14ac:dyDescent="0.25">
      <c r="A28" s="66" t="s">
        <v>22</v>
      </c>
      <c r="B28" s="61" t="s">
        <v>30</v>
      </c>
      <c r="C28" s="55">
        <f>SUM(C29:C37)</f>
        <v>0</v>
      </c>
      <c r="D28" s="56"/>
      <c r="E28" s="57">
        <f>SUM(E29:E37)</f>
        <v>0</v>
      </c>
      <c r="F28" s="57">
        <f>SUM(F29:F37)</f>
        <v>0</v>
      </c>
      <c r="G28" s="60"/>
      <c r="H28" s="59"/>
    </row>
    <row r="29" spans="1:8" ht="42.75" x14ac:dyDescent="0.25">
      <c r="A29" s="67"/>
      <c r="B29" s="89" t="s">
        <v>49</v>
      </c>
      <c r="C29" s="73">
        <f>'Календарный и ресурсный планы'!C201</f>
        <v>0</v>
      </c>
      <c r="D29" s="1"/>
      <c r="E29" s="69">
        <f>'Календарный и ресурсный планы'!E201</f>
        <v>0</v>
      </c>
      <c r="F29" s="72">
        <f t="shared" si="0"/>
        <v>0</v>
      </c>
      <c r="G29" s="6"/>
      <c r="H29" s="4"/>
    </row>
    <row r="30" spans="1:8" ht="28.5" x14ac:dyDescent="0.25">
      <c r="A30" s="67"/>
      <c r="B30" s="89" t="s">
        <v>47</v>
      </c>
      <c r="C30" s="73">
        <f>'Календарный и ресурсный планы'!C208</f>
        <v>0</v>
      </c>
      <c r="D30" s="2"/>
      <c r="E30" s="69">
        <f>'Календарный и ресурсный планы'!E208</f>
        <v>0</v>
      </c>
      <c r="F30" s="72">
        <f t="shared" si="0"/>
        <v>0</v>
      </c>
      <c r="G30" s="6"/>
      <c r="H30" s="4"/>
    </row>
    <row r="31" spans="1:8" ht="114" x14ac:dyDescent="0.25">
      <c r="A31" s="67"/>
      <c r="B31" s="93" t="s">
        <v>69</v>
      </c>
      <c r="C31" s="73">
        <f>'Календарный и ресурсный планы'!C215</f>
        <v>0</v>
      </c>
      <c r="D31" s="2"/>
      <c r="E31" s="69">
        <f>'Календарный и ресурсный планы'!E215</f>
        <v>0</v>
      </c>
      <c r="F31" s="72">
        <f t="shared" si="0"/>
        <v>0</v>
      </c>
      <c r="G31" s="6"/>
      <c r="H31" s="4"/>
    </row>
    <row r="32" spans="1:8" ht="42.75" x14ac:dyDescent="0.25">
      <c r="A32" s="67"/>
      <c r="B32" s="93" t="s">
        <v>50</v>
      </c>
      <c r="C32" s="73">
        <f>'Календарный и ресурсный планы'!C222</f>
        <v>0</v>
      </c>
      <c r="D32" s="2"/>
      <c r="E32" s="69">
        <f>'Календарный и ресурсный планы'!E222</f>
        <v>0</v>
      </c>
      <c r="F32" s="72">
        <f t="shared" si="0"/>
        <v>0</v>
      </c>
      <c r="G32" s="6"/>
      <c r="H32" s="4"/>
    </row>
    <row r="33" spans="1:8" ht="42.75" x14ac:dyDescent="0.25">
      <c r="A33" s="67"/>
      <c r="B33" s="93" t="s">
        <v>42</v>
      </c>
      <c r="C33" s="73">
        <f>'Календарный и ресурсный планы'!C229</f>
        <v>0</v>
      </c>
      <c r="D33" s="2"/>
      <c r="E33" s="69">
        <f>'Календарный и ресурсный планы'!E229</f>
        <v>0</v>
      </c>
      <c r="F33" s="72">
        <f t="shared" si="0"/>
        <v>0</v>
      </c>
      <c r="G33" s="6"/>
      <c r="H33" s="4"/>
    </row>
    <row r="34" spans="1:8" ht="71.25" x14ac:dyDescent="0.25">
      <c r="A34" s="67"/>
      <c r="B34" s="89" t="s">
        <v>51</v>
      </c>
      <c r="C34" s="73">
        <f>'Календарный и ресурсный планы'!C236</f>
        <v>0</v>
      </c>
      <c r="D34" s="2"/>
      <c r="E34" s="69">
        <f>'Календарный и ресурсный планы'!E236</f>
        <v>0</v>
      </c>
      <c r="F34" s="72">
        <f t="shared" si="0"/>
        <v>0</v>
      </c>
      <c r="G34" s="6"/>
      <c r="H34" s="4"/>
    </row>
    <row r="35" spans="1:8" ht="28.5" x14ac:dyDescent="0.25">
      <c r="A35" s="67"/>
      <c r="B35" s="89" t="s">
        <v>52</v>
      </c>
      <c r="C35" s="73">
        <f>'Календарный и ресурсный планы'!C243</f>
        <v>0</v>
      </c>
      <c r="D35" s="2"/>
      <c r="E35" s="69">
        <f>'Календарный и ресурсный планы'!E243</f>
        <v>0</v>
      </c>
      <c r="F35" s="72">
        <f t="shared" si="0"/>
        <v>0</v>
      </c>
      <c r="G35" s="6"/>
      <c r="H35" s="4"/>
    </row>
    <row r="36" spans="1:8" ht="28.5" x14ac:dyDescent="0.25">
      <c r="A36" s="67"/>
      <c r="B36" s="89" t="s">
        <v>53</v>
      </c>
      <c r="C36" s="73">
        <f>'Календарный и ресурсный планы'!C250</f>
        <v>0</v>
      </c>
      <c r="D36" s="2"/>
      <c r="E36" s="69">
        <f>'Календарный и ресурсный планы'!E250</f>
        <v>0</v>
      </c>
      <c r="F36" s="72">
        <f t="shared" si="0"/>
        <v>0</v>
      </c>
      <c r="G36" s="6"/>
      <c r="H36" s="4"/>
    </row>
    <row r="37" spans="1:8" ht="28.5" x14ac:dyDescent="0.25">
      <c r="A37" s="67"/>
      <c r="B37" s="89" t="s">
        <v>46</v>
      </c>
      <c r="C37" s="73">
        <f>'Календарный и ресурсный планы'!C257</f>
        <v>0</v>
      </c>
      <c r="D37" s="2"/>
      <c r="E37" s="69">
        <f>'Календарный и ресурсный планы'!E257</f>
        <v>0</v>
      </c>
      <c r="F37" s="72">
        <f t="shared" si="0"/>
        <v>0</v>
      </c>
      <c r="G37" s="6"/>
      <c r="H37" s="4"/>
    </row>
    <row r="38" spans="1:8" ht="30" x14ac:dyDescent="0.25">
      <c r="A38" s="66" t="s">
        <v>22</v>
      </c>
      <c r="B38" s="97" t="s">
        <v>31</v>
      </c>
      <c r="C38" s="55">
        <f>SUM(C39:C47)</f>
        <v>0</v>
      </c>
      <c r="D38" s="56"/>
      <c r="E38" s="57">
        <f>SUM(E39:E47)</f>
        <v>0</v>
      </c>
      <c r="F38" s="57">
        <f>SUM(F39:F47)</f>
        <v>0</v>
      </c>
      <c r="G38" s="60"/>
      <c r="H38" s="59"/>
    </row>
    <row r="39" spans="1:8" ht="42.75" x14ac:dyDescent="0.25">
      <c r="A39" s="67"/>
      <c r="B39" s="89" t="s">
        <v>55</v>
      </c>
      <c r="C39" s="73">
        <f>'Календарный и ресурсный планы'!C265</f>
        <v>0</v>
      </c>
      <c r="D39" s="5"/>
      <c r="E39" s="69">
        <f>'Календарный и ресурсный планы'!E265</f>
        <v>0</v>
      </c>
      <c r="F39" s="72">
        <f t="shared" si="0"/>
        <v>0</v>
      </c>
      <c r="G39" s="5"/>
      <c r="H39" s="4"/>
    </row>
    <row r="40" spans="1:8" ht="28.5" x14ac:dyDescent="0.25">
      <c r="A40" s="67"/>
      <c r="B40" s="89" t="s">
        <v>56</v>
      </c>
      <c r="C40" s="73">
        <f>'Календарный и ресурсный планы'!C272</f>
        <v>0</v>
      </c>
      <c r="D40" s="5"/>
      <c r="E40" s="69">
        <f>'Календарный и ресурсный планы'!E272</f>
        <v>0</v>
      </c>
      <c r="F40" s="72">
        <f t="shared" si="0"/>
        <v>0</v>
      </c>
      <c r="G40" s="5"/>
      <c r="H40" s="4"/>
    </row>
    <row r="41" spans="1:8" ht="114" x14ac:dyDescent="0.25">
      <c r="A41" s="67"/>
      <c r="B41" s="93" t="s">
        <v>70</v>
      </c>
      <c r="C41" s="73">
        <f>'Календарный и ресурсный планы'!C279</f>
        <v>0</v>
      </c>
      <c r="D41" s="5"/>
      <c r="E41" s="69">
        <f>'Календарный и ресурсный планы'!E279</f>
        <v>0</v>
      </c>
      <c r="F41" s="72">
        <f t="shared" si="0"/>
        <v>0</v>
      </c>
      <c r="G41" s="5"/>
      <c r="H41" s="4"/>
    </row>
    <row r="42" spans="1:8" ht="42.75" x14ac:dyDescent="0.25">
      <c r="A42" s="67"/>
      <c r="B42" s="93" t="s">
        <v>58</v>
      </c>
      <c r="C42" s="73">
        <f>'Календарный и ресурсный планы'!C286</f>
        <v>0</v>
      </c>
      <c r="D42" s="5"/>
      <c r="E42" s="69">
        <f>'Календарный и ресурсный планы'!E286</f>
        <v>0</v>
      </c>
      <c r="F42" s="72">
        <f t="shared" si="0"/>
        <v>0</v>
      </c>
      <c r="G42" s="5"/>
      <c r="H42" s="4"/>
    </row>
    <row r="43" spans="1:8" ht="42.75" x14ac:dyDescent="0.25">
      <c r="A43" s="67"/>
      <c r="B43" s="93" t="s">
        <v>42</v>
      </c>
      <c r="C43" s="73">
        <f>'Календарный и ресурсный планы'!C293</f>
        <v>0</v>
      </c>
      <c r="D43" s="5"/>
      <c r="E43" s="69">
        <f>'Календарный и ресурсный планы'!E293</f>
        <v>0</v>
      </c>
      <c r="F43" s="72">
        <f t="shared" si="0"/>
        <v>0</v>
      </c>
      <c r="G43" s="5"/>
      <c r="H43" s="4"/>
    </row>
    <row r="44" spans="1:8" ht="71.25" x14ac:dyDescent="0.25">
      <c r="A44" s="67"/>
      <c r="B44" s="89" t="s">
        <v>59</v>
      </c>
      <c r="C44" s="73">
        <f>'Календарный и ресурсный планы'!C300</f>
        <v>0</v>
      </c>
      <c r="D44" s="5"/>
      <c r="E44" s="69">
        <f>'Календарный и ресурсный планы'!E300</f>
        <v>0</v>
      </c>
      <c r="F44" s="72">
        <f t="shared" si="0"/>
        <v>0</v>
      </c>
      <c r="G44" s="5"/>
      <c r="H44" s="4"/>
    </row>
    <row r="45" spans="1:8" ht="28.5" x14ac:dyDescent="0.25">
      <c r="A45" s="67"/>
      <c r="B45" s="89" t="s">
        <v>60</v>
      </c>
      <c r="C45" s="73">
        <f>'Календарный и ресурсный планы'!C307</f>
        <v>0</v>
      </c>
      <c r="D45" s="5"/>
      <c r="E45" s="69">
        <f>'Календарный и ресурсный планы'!E307</f>
        <v>0</v>
      </c>
      <c r="F45" s="72">
        <f t="shared" si="0"/>
        <v>0</v>
      </c>
      <c r="G45" s="5"/>
      <c r="H45" s="4"/>
    </row>
    <row r="46" spans="1:8" ht="28.5" x14ac:dyDescent="0.25">
      <c r="A46" s="67"/>
      <c r="B46" s="89" t="s">
        <v>61</v>
      </c>
      <c r="C46" s="73">
        <f>'Календарный и ресурсный планы'!C314</f>
        <v>0</v>
      </c>
      <c r="D46" s="5"/>
      <c r="E46" s="69">
        <f>'Календарный и ресурсный планы'!E314</f>
        <v>0</v>
      </c>
      <c r="F46" s="72">
        <f t="shared" si="0"/>
        <v>0</v>
      </c>
      <c r="G46" s="5"/>
      <c r="H46" s="4"/>
    </row>
    <row r="47" spans="1:8" ht="28.5" x14ac:dyDescent="0.25">
      <c r="A47" s="67"/>
      <c r="B47" s="89" t="s">
        <v>62</v>
      </c>
      <c r="C47" s="73">
        <f>'Календарный и ресурсный планы'!C321</f>
        <v>0</v>
      </c>
      <c r="D47" s="5"/>
      <c r="E47" s="69">
        <f>'Календарный и ресурсный планы'!E321</f>
        <v>0</v>
      </c>
      <c r="F47" s="72">
        <f t="shared" si="0"/>
        <v>0</v>
      </c>
      <c r="G47" s="5"/>
      <c r="H47" s="4"/>
    </row>
    <row r="48" spans="1:8" x14ac:dyDescent="0.25">
      <c r="A48" s="68"/>
      <c r="B48" s="63"/>
      <c r="C48" s="62"/>
      <c r="D48" s="62"/>
      <c r="E48" s="62"/>
      <c r="F48" s="62"/>
    </row>
    <row r="49" spans="1:6" x14ac:dyDescent="0.25">
      <c r="A49" s="68"/>
      <c r="B49" s="63"/>
      <c r="C49" s="62"/>
      <c r="D49" s="62"/>
      <c r="E49" s="62"/>
      <c r="F49" s="62"/>
    </row>
    <row r="50" spans="1:6" x14ac:dyDescent="0.25">
      <c r="A50" s="68"/>
      <c r="B50" s="63"/>
      <c r="C50" s="62"/>
      <c r="D50" s="62"/>
      <c r="E50" s="62"/>
      <c r="F50" s="62"/>
    </row>
    <row r="51" spans="1:6" x14ac:dyDescent="0.25">
      <c r="A51" s="68"/>
      <c r="B51" s="63"/>
      <c r="C51" s="62"/>
      <c r="D51" s="62"/>
      <c r="E51" s="62"/>
      <c r="F51" s="62"/>
    </row>
    <row r="52" spans="1:6" x14ac:dyDescent="0.25">
      <c r="A52" s="68"/>
      <c r="B52" s="63"/>
      <c r="C52" s="62"/>
      <c r="D52" s="62"/>
      <c r="E52" s="62"/>
      <c r="F52" s="62"/>
    </row>
    <row r="53" spans="1:6" x14ac:dyDescent="0.25">
      <c r="A53" s="68"/>
      <c r="B53" s="63"/>
      <c r="C53" s="62"/>
      <c r="D53" s="62"/>
      <c r="E53" s="62"/>
      <c r="F53" s="62"/>
    </row>
    <row r="54" spans="1:6" x14ac:dyDescent="0.25">
      <c r="A54" s="68"/>
      <c r="B54" s="63"/>
      <c r="C54" s="62"/>
      <c r="D54" s="62"/>
      <c r="E54" s="62"/>
      <c r="F54" s="62"/>
    </row>
    <row r="55" spans="1:6" x14ac:dyDescent="0.25">
      <c r="A55" s="68"/>
      <c r="B55" s="63"/>
      <c r="C55" s="62"/>
      <c r="D55" s="62"/>
      <c r="E55" s="62"/>
      <c r="F55" s="62"/>
    </row>
    <row r="56" spans="1:6" x14ac:dyDescent="0.25">
      <c r="A56" s="68"/>
      <c r="B56" s="63"/>
      <c r="C56" s="62"/>
      <c r="D56" s="62"/>
      <c r="E56" s="62"/>
      <c r="F56" s="62"/>
    </row>
    <row r="57" spans="1:6" x14ac:dyDescent="0.25">
      <c r="A57" s="68"/>
      <c r="B57" s="63"/>
      <c r="C57" s="62"/>
      <c r="D57" s="62"/>
      <c r="E57" s="62"/>
      <c r="F57" s="62"/>
    </row>
    <row r="58" spans="1:6" x14ac:dyDescent="0.25">
      <c r="A58" s="68"/>
      <c r="B58" s="63"/>
      <c r="C58" s="62"/>
      <c r="D58" s="62"/>
      <c r="E58" s="62"/>
      <c r="F58" s="62"/>
    </row>
    <row r="59" spans="1:6" x14ac:dyDescent="0.25">
      <c r="A59" s="68"/>
      <c r="B59" s="63"/>
      <c r="C59" s="62"/>
      <c r="D59" s="62"/>
      <c r="E59" s="62"/>
      <c r="F59" s="62"/>
    </row>
    <row r="60" spans="1:6" x14ac:dyDescent="0.25">
      <c r="A60" s="68"/>
      <c r="B60" s="63"/>
      <c r="C60" s="62"/>
      <c r="D60" s="62"/>
      <c r="E60" s="62"/>
      <c r="F60" s="62"/>
    </row>
    <row r="61" spans="1:6" x14ac:dyDescent="0.25">
      <c r="A61" s="68"/>
      <c r="B61" s="63"/>
      <c r="C61" s="62"/>
      <c r="D61" s="62"/>
      <c r="E61" s="62"/>
      <c r="F61" s="62"/>
    </row>
    <row r="62" spans="1:6" x14ac:dyDescent="0.25">
      <c r="A62" s="68"/>
      <c r="B62" s="63"/>
      <c r="C62" s="62"/>
      <c r="D62" s="62"/>
      <c r="E62" s="62"/>
      <c r="F62" s="62"/>
    </row>
  </sheetData>
  <mergeCells count="1">
    <mergeCell ref="C1:F1"/>
  </mergeCells>
  <pageMargins left="0.7" right="0.7" top="0.75" bottom="0.75" header="0.3" footer="0.3"/>
  <pageSetup paperSize="9" orientation="portrait" r:id="rId1"/>
  <ignoredErrors>
    <ignoredError sqref="F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7CBE0-42A7-4F30-9B23-9F76495D64B2}">
  <dimension ref="B3:AG328"/>
  <sheetViews>
    <sheetView topLeftCell="A40" zoomScale="85" zoomScaleNormal="85" workbookViewId="0">
      <selection activeCell="K122" sqref="K122"/>
    </sheetView>
  </sheetViews>
  <sheetFormatPr defaultRowHeight="15" x14ac:dyDescent="0.25"/>
  <cols>
    <col min="2" max="2" width="60.140625" style="33" customWidth="1"/>
    <col min="3" max="3" width="17.7109375" customWidth="1"/>
    <col min="4" max="4" width="13.28515625" customWidth="1"/>
    <col min="5" max="5" width="17.140625" customWidth="1"/>
  </cols>
  <sheetData>
    <row r="3" spans="2:33" x14ac:dyDescent="0.25">
      <c r="B3" s="25" t="s">
        <v>73</v>
      </c>
    </row>
    <row r="4" spans="2:33" x14ac:dyDescent="0.25"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</row>
    <row r="5" spans="2:33" x14ac:dyDescent="0.25">
      <c r="B5" s="138" t="s">
        <v>25</v>
      </c>
      <c r="C5" s="138"/>
      <c r="D5" s="26"/>
      <c r="E5" s="27"/>
      <c r="F5" s="123">
        <v>2025</v>
      </c>
      <c r="G5" s="124"/>
      <c r="H5" s="124"/>
      <c r="I5" s="125"/>
      <c r="J5" s="123">
        <v>2026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5"/>
      <c r="V5" s="126">
        <v>2027</v>
      </c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</row>
    <row r="6" spans="2:33" x14ac:dyDescent="0.25">
      <c r="B6" s="138"/>
      <c r="C6" s="138"/>
      <c r="D6" s="26"/>
      <c r="E6" s="39"/>
      <c r="F6" s="40">
        <v>45901</v>
      </c>
      <c r="G6" s="40">
        <v>45931</v>
      </c>
      <c r="H6" s="40">
        <v>45962</v>
      </c>
      <c r="I6" s="40">
        <v>45992</v>
      </c>
      <c r="J6" s="40">
        <v>46023</v>
      </c>
      <c r="K6" s="40">
        <v>46054</v>
      </c>
      <c r="L6" s="40">
        <v>46082</v>
      </c>
      <c r="M6" s="40">
        <v>46113</v>
      </c>
      <c r="N6" s="40">
        <v>46143</v>
      </c>
      <c r="O6" s="40">
        <v>46174</v>
      </c>
      <c r="P6" s="40">
        <v>46204</v>
      </c>
      <c r="Q6" s="40">
        <v>46235</v>
      </c>
      <c r="R6" s="40">
        <v>46266</v>
      </c>
      <c r="S6" s="40">
        <v>46296</v>
      </c>
      <c r="T6" s="40">
        <v>46327</v>
      </c>
      <c r="U6" s="40">
        <v>46357</v>
      </c>
      <c r="V6" s="40">
        <v>46388</v>
      </c>
      <c r="W6" s="40">
        <v>46419</v>
      </c>
      <c r="X6" s="40">
        <v>46447</v>
      </c>
      <c r="Y6" s="40">
        <v>46478</v>
      </c>
      <c r="Z6" s="40">
        <v>46508</v>
      </c>
      <c r="AA6" s="40">
        <v>46539</v>
      </c>
      <c r="AB6" s="40">
        <v>46569</v>
      </c>
      <c r="AC6" s="40">
        <v>46600</v>
      </c>
      <c r="AD6" s="40">
        <v>46631</v>
      </c>
      <c r="AE6" s="40">
        <v>46661</v>
      </c>
      <c r="AF6" s="40">
        <v>46692</v>
      </c>
      <c r="AG6" s="40">
        <v>46722</v>
      </c>
    </row>
    <row r="7" spans="2:33" ht="15.75" x14ac:dyDescent="0.25">
      <c r="B7" s="28" t="s">
        <v>23</v>
      </c>
      <c r="C7" s="29"/>
      <c r="D7" s="29"/>
      <c r="E7" s="29"/>
      <c r="F7" s="41" t="s">
        <v>27</v>
      </c>
      <c r="G7" s="41"/>
      <c r="H7" s="41"/>
      <c r="I7" s="42"/>
      <c r="J7" s="42"/>
      <c r="K7" s="42"/>
      <c r="L7" s="43"/>
      <c r="M7" s="44"/>
      <c r="N7" s="44"/>
      <c r="O7" s="44"/>
      <c r="P7" s="44"/>
      <c r="Q7" s="29"/>
      <c r="R7" s="29"/>
      <c r="S7" s="29"/>
      <c r="T7" s="29"/>
      <c r="U7" s="29"/>
      <c r="V7" s="29"/>
      <c r="W7" s="29"/>
    </row>
    <row r="8" spans="2:33" ht="30" x14ac:dyDescent="0.25">
      <c r="B8" s="28" t="s">
        <v>28</v>
      </c>
      <c r="C8" s="29"/>
      <c r="D8" s="29"/>
      <c r="E8" s="29"/>
      <c r="F8" s="44"/>
      <c r="G8" s="44"/>
      <c r="H8" s="44"/>
      <c r="I8" s="41" t="s">
        <v>24</v>
      </c>
      <c r="J8" s="41"/>
      <c r="K8" s="45"/>
      <c r="L8" s="45"/>
      <c r="M8" s="45"/>
      <c r="N8" s="45"/>
      <c r="O8" s="45"/>
      <c r="P8" s="45"/>
      <c r="Q8" s="38"/>
      <c r="R8" s="38"/>
      <c r="S8" s="38"/>
      <c r="T8" s="38"/>
      <c r="U8" s="38"/>
      <c r="V8" s="38"/>
      <c r="W8" s="38"/>
    </row>
    <row r="9" spans="2:33" ht="43.7" customHeight="1" x14ac:dyDescent="0.25">
      <c r="B9" s="128" t="s">
        <v>12</v>
      </c>
      <c r="C9" s="128"/>
      <c r="D9" s="128"/>
      <c r="E9" s="128"/>
      <c r="F9" s="44"/>
      <c r="G9" s="44"/>
      <c r="H9" s="44"/>
      <c r="I9" s="46"/>
      <c r="J9" s="47"/>
      <c r="K9" s="42"/>
      <c r="L9" s="42"/>
      <c r="M9" s="42"/>
      <c r="N9" s="42"/>
      <c r="O9" s="42"/>
      <c r="P9" s="42"/>
      <c r="Q9" s="38"/>
      <c r="R9" s="38"/>
      <c r="S9" s="38"/>
      <c r="T9" s="38"/>
      <c r="U9" s="38"/>
      <c r="V9" s="38"/>
      <c r="W9" s="38"/>
    </row>
    <row r="10" spans="2:33" ht="41.1" customHeight="1" x14ac:dyDescent="0.25">
      <c r="B10" s="129" t="s">
        <v>65</v>
      </c>
      <c r="C10" s="129"/>
      <c r="D10" s="129"/>
      <c r="E10" s="129"/>
      <c r="F10" s="44"/>
      <c r="G10" s="44"/>
      <c r="H10" s="44"/>
      <c r="I10" s="46"/>
      <c r="J10" s="46"/>
      <c r="K10" s="45"/>
      <c r="L10" s="42"/>
      <c r="M10" s="42"/>
      <c r="N10" s="42"/>
      <c r="O10" s="42"/>
      <c r="P10" s="42"/>
      <c r="Q10" s="38"/>
      <c r="R10" s="38"/>
      <c r="S10" s="38"/>
      <c r="T10" s="38"/>
      <c r="U10" s="38"/>
      <c r="V10" s="38"/>
      <c r="W10" s="38"/>
    </row>
    <row r="11" spans="2:33" ht="45.4" customHeight="1" x14ac:dyDescent="0.25">
      <c r="B11" s="140" t="s">
        <v>66</v>
      </c>
      <c r="C11" s="141"/>
      <c r="D11" s="141"/>
      <c r="E11" s="142"/>
      <c r="F11" s="44"/>
      <c r="G11" s="44"/>
      <c r="H11" s="44"/>
      <c r="I11" s="46"/>
      <c r="J11" s="46"/>
      <c r="K11" s="45"/>
      <c r="L11" s="42"/>
      <c r="M11" s="42"/>
      <c r="N11" s="42"/>
      <c r="O11" s="42"/>
      <c r="P11" s="42"/>
      <c r="Q11" s="38"/>
      <c r="R11" s="38"/>
      <c r="S11" s="38"/>
      <c r="T11" s="38"/>
      <c r="U11" s="38"/>
      <c r="V11" s="38"/>
      <c r="W11" s="38"/>
    </row>
    <row r="12" spans="2:33" ht="36.4" customHeight="1" x14ac:dyDescent="0.25">
      <c r="B12" s="140" t="s">
        <v>14</v>
      </c>
      <c r="C12" s="141"/>
      <c r="D12" s="141"/>
      <c r="E12" s="142"/>
      <c r="F12" s="44"/>
      <c r="G12" s="44"/>
      <c r="H12" s="44"/>
      <c r="I12" s="46"/>
      <c r="J12" s="46"/>
      <c r="K12" s="45"/>
      <c r="L12" s="42"/>
      <c r="M12" s="42"/>
      <c r="N12" s="42"/>
      <c r="O12" s="42"/>
      <c r="P12" s="42"/>
      <c r="Q12" s="38"/>
      <c r="R12" s="38"/>
      <c r="S12" s="38"/>
      <c r="T12" s="38"/>
      <c r="U12" s="38"/>
      <c r="V12" s="38"/>
      <c r="W12" s="38"/>
    </row>
    <row r="13" spans="2:33" ht="19.5" customHeight="1" x14ac:dyDescent="0.25">
      <c r="B13" s="128" t="s">
        <v>42</v>
      </c>
      <c r="C13" s="128"/>
      <c r="D13" s="128"/>
      <c r="E13" s="128"/>
      <c r="F13" s="44"/>
      <c r="G13" s="44"/>
      <c r="H13" s="44"/>
      <c r="I13" s="46"/>
      <c r="J13" s="46"/>
      <c r="K13" s="45"/>
      <c r="L13" s="49"/>
      <c r="M13" s="49"/>
      <c r="N13" s="49"/>
      <c r="O13" s="49"/>
      <c r="P13" s="49"/>
      <c r="Q13" s="38"/>
      <c r="R13" s="38"/>
      <c r="S13" s="38"/>
      <c r="T13" s="38"/>
      <c r="U13" s="38"/>
      <c r="V13" s="38"/>
      <c r="W13" s="38"/>
    </row>
    <row r="14" spans="2:33" ht="43.7" customHeight="1" x14ac:dyDescent="0.25">
      <c r="B14" s="128" t="s">
        <v>16</v>
      </c>
      <c r="C14" s="128"/>
      <c r="D14" s="128"/>
      <c r="E14" s="128"/>
      <c r="F14" s="44"/>
      <c r="G14" s="44"/>
      <c r="H14" s="44"/>
      <c r="I14" s="47"/>
      <c r="J14" s="47"/>
      <c r="K14" s="45"/>
      <c r="L14" s="45"/>
      <c r="M14" s="45"/>
      <c r="N14" s="42"/>
      <c r="O14" s="42"/>
      <c r="P14" s="42"/>
      <c r="Q14" s="38"/>
      <c r="R14" s="38"/>
      <c r="S14" s="38"/>
      <c r="T14" s="38"/>
      <c r="U14" s="38"/>
      <c r="V14" s="38"/>
      <c r="W14" s="38"/>
    </row>
    <row r="15" spans="2:33" ht="29.1" customHeight="1" x14ac:dyDescent="0.25">
      <c r="B15" s="128" t="s">
        <v>17</v>
      </c>
      <c r="C15" s="128"/>
      <c r="D15" s="128"/>
      <c r="E15" s="128"/>
      <c r="F15" s="44"/>
      <c r="G15" s="44"/>
      <c r="H15" s="44"/>
      <c r="I15" s="47"/>
      <c r="J15" s="47"/>
      <c r="K15" s="42"/>
      <c r="L15" s="42"/>
      <c r="M15" s="42"/>
      <c r="N15" s="45"/>
      <c r="O15" s="45"/>
      <c r="P15" s="42"/>
      <c r="Q15" s="38"/>
      <c r="R15" s="38"/>
      <c r="S15" s="38"/>
      <c r="T15" s="38"/>
      <c r="U15" s="38"/>
      <c r="V15" s="38"/>
      <c r="W15" s="38"/>
    </row>
    <row r="16" spans="2:33" ht="29.1" customHeight="1" x14ac:dyDescent="0.25">
      <c r="B16" s="128" t="s">
        <v>18</v>
      </c>
      <c r="C16" s="128"/>
      <c r="D16" s="128"/>
      <c r="E16" s="128"/>
      <c r="F16" s="44"/>
      <c r="G16" s="44"/>
      <c r="H16" s="44"/>
      <c r="I16" s="47"/>
      <c r="J16" s="47"/>
      <c r="K16" s="42"/>
      <c r="L16" s="42"/>
      <c r="M16" s="42"/>
      <c r="N16" s="42"/>
      <c r="O16" s="42"/>
      <c r="P16" s="45"/>
      <c r="Q16" s="38"/>
      <c r="R16" s="38"/>
      <c r="S16" s="38"/>
      <c r="T16" s="38"/>
      <c r="U16" s="38"/>
      <c r="V16" s="38"/>
      <c r="W16" s="38"/>
    </row>
    <row r="17" spans="2:23" ht="29.1" customHeight="1" x14ac:dyDescent="0.25">
      <c r="B17" s="130" t="s">
        <v>19</v>
      </c>
      <c r="C17" s="130"/>
      <c r="D17" s="130"/>
      <c r="E17" s="130"/>
      <c r="F17" s="44"/>
      <c r="G17" s="44"/>
      <c r="H17" s="44"/>
      <c r="I17" s="47"/>
      <c r="J17" s="47"/>
      <c r="K17" s="42"/>
      <c r="L17" s="42"/>
      <c r="M17" s="42"/>
      <c r="N17" s="42"/>
      <c r="O17" s="42"/>
      <c r="P17" s="42"/>
      <c r="Q17" s="48"/>
      <c r="R17" s="48"/>
      <c r="S17" s="38"/>
      <c r="T17" s="38"/>
      <c r="U17" s="38"/>
      <c r="V17" s="38"/>
      <c r="W17" s="38"/>
    </row>
    <row r="18" spans="2:23" ht="15.75" x14ac:dyDescent="0.25">
      <c r="B18" s="131" t="s">
        <v>20</v>
      </c>
      <c r="C18" s="131"/>
      <c r="D18" s="131"/>
      <c r="E18" s="132"/>
      <c r="F18" s="74"/>
      <c r="G18" s="74"/>
      <c r="H18" s="74"/>
      <c r="I18" s="75"/>
      <c r="J18" s="75"/>
      <c r="K18" s="76"/>
      <c r="L18" s="76"/>
      <c r="M18" s="76"/>
      <c r="N18" s="76"/>
      <c r="O18" s="76"/>
      <c r="P18" s="76"/>
      <c r="Q18" s="86"/>
      <c r="R18" s="86"/>
      <c r="S18" s="77"/>
      <c r="T18" s="48"/>
      <c r="U18" s="48"/>
      <c r="V18" s="38"/>
      <c r="W18" s="38"/>
    </row>
    <row r="19" spans="2:23" ht="33.75" customHeight="1" x14ac:dyDescent="0.25">
      <c r="B19" s="133" t="s">
        <v>29</v>
      </c>
      <c r="C19" s="134"/>
      <c r="D19" s="134"/>
      <c r="E19" s="135"/>
      <c r="F19" s="44"/>
      <c r="G19" s="44"/>
      <c r="H19" s="44"/>
      <c r="I19" s="42"/>
      <c r="J19" s="49"/>
      <c r="K19" s="47"/>
      <c r="L19" s="49"/>
      <c r="M19" s="49"/>
      <c r="N19" s="49"/>
      <c r="O19" s="49"/>
      <c r="P19" s="49"/>
      <c r="Q19" s="38"/>
      <c r="R19" s="38"/>
      <c r="S19" s="38"/>
      <c r="T19" s="38"/>
      <c r="U19" s="38"/>
      <c r="V19" s="38"/>
      <c r="W19" s="38"/>
    </row>
    <row r="20" spans="2:23" ht="51.4" customHeight="1" x14ac:dyDescent="0.25">
      <c r="B20" s="128" t="s">
        <v>37</v>
      </c>
      <c r="C20" s="128"/>
      <c r="D20" s="128"/>
      <c r="E20" s="128"/>
      <c r="F20" s="44"/>
      <c r="G20" s="44"/>
      <c r="H20" s="44"/>
      <c r="I20" s="42"/>
      <c r="J20" s="49"/>
      <c r="K20" s="47"/>
      <c r="L20" s="49"/>
      <c r="M20" s="49"/>
      <c r="N20" s="49"/>
      <c r="O20" s="49"/>
      <c r="P20" s="49"/>
      <c r="Q20" s="38"/>
      <c r="R20" s="38"/>
      <c r="S20" s="38"/>
      <c r="T20" s="38"/>
      <c r="U20" s="38"/>
      <c r="V20" s="38"/>
      <c r="W20" s="38"/>
    </row>
    <row r="21" spans="2:23" ht="30" customHeight="1" x14ac:dyDescent="0.25">
      <c r="B21" s="128" t="s">
        <v>38</v>
      </c>
      <c r="C21" s="128"/>
      <c r="D21" s="128"/>
      <c r="E21" s="128"/>
      <c r="F21" s="44"/>
      <c r="G21" s="44"/>
      <c r="H21" s="44"/>
      <c r="I21" s="42"/>
      <c r="J21" s="49"/>
      <c r="K21" s="47"/>
      <c r="L21" s="49"/>
      <c r="M21" s="49"/>
      <c r="N21" s="49"/>
      <c r="O21" s="49"/>
      <c r="P21" s="49"/>
      <c r="Q21" s="38"/>
      <c r="R21" s="38"/>
      <c r="S21" s="38"/>
      <c r="T21" s="38"/>
      <c r="U21" s="38"/>
      <c r="V21" s="38"/>
      <c r="W21" s="38"/>
    </row>
    <row r="22" spans="2:23" ht="52.35" customHeight="1" x14ac:dyDescent="0.25">
      <c r="B22" s="128" t="s">
        <v>39</v>
      </c>
      <c r="C22" s="128"/>
      <c r="D22" s="128"/>
      <c r="E22" s="128"/>
      <c r="F22" s="44"/>
      <c r="G22" s="44"/>
      <c r="H22" s="44"/>
      <c r="I22" s="42"/>
      <c r="J22" s="49"/>
      <c r="K22" s="47"/>
      <c r="L22" s="49"/>
      <c r="M22" s="49"/>
      <c r="N22" s="49"/>
      <c r="O22" s="49"/>
      <c r="P22" s="49"/>
      <c r="Q22" s="38"/>
      <c r="R22" s="38"/>
      <c r="S22" s="38"/>
      <c r="T22" s="38"/>
      <c r="U22" s="38"/>
      <c r="V22" s="38"/>
      <c r="W22" s="38"/>
    </row>
    <row r="23" spans="2:23" ht="34.5" customHeight="1" x14ac:dyDescent="0.25">
      <c r="B23" s="128" t="s">
        <v>40</v>
      </c>
      <c r="C23" s="128"/>
      <c r="D23" s="128"/>
      <c r="E23" s="128"/>
      <c r="F23" s="44"/>
      <c r="G23" s="44"/>
      <c r="H23" s="44"/>
      <c r="I23" s="42"/>
      <c r="J23" s="49"/>
      <c r="K23" s="47"/>
      <c r="L23" s="49"/>
      <c r="M23" s="49"/>
      <c r="N23" s="49"/>
      <c r="O23" s="49"/>
      <c r="P23" s="49"/>
      <c r="Q23" s="38"/>
      <c r="R23" s="38"/>
      <c r="S23" s="38"/>
      <c r="T23" s="38"/>
      <c r="U23" s="38"/>
      <c r="V23" s="38"/>
      <c r="W23" s="38"/>
    </row>
    <row r="24" spans="2:23" ht="19.5" customHeight="1" x14ac:dyDescent="0.25">
      <c r="B24" s="128" t="s">
        <v>42</v>
      </c>
      <c r="C24" s="128"/>
      <c r="D24" s="128"/>
      <c r="E24" s="128"/>
      <c r="F24" s="44"/>
      <c r="G24" s="44"/>
      <c r="H24" s="44"/>
      <c r="I24" s="42"/>
      <c r="J24" s="49"/>
      <c r="K24" s="47"/>
      <c r="L24" s="49"/>
      <c r="M24" s="49"/>
      <c r="N24" s="49"/>
      <c r="O24" s="49"/>
      <c r="P24" s="49"/>
      <c r="Q24" s="38"/>
      <c r="R24" s="38"/>
      <c r="S24" s="38"/>
      <c r="T24" s="38"/>
      <c r="U24" s="38"/>
      <c r="V24" s="38"/>
      <c r="W24" s="38"/>
    </row>
    <row r="25" spans="2:23" ht="35.25" customHeight="1" x14ac:dyDescent="0.25">
      <c r="B25" s="128" t="s">
        <v>41</v>
      </c>
      <c r="C25" s="128"/>
      <c r="D25" s="128"/>
      <c r="E25" s="128"/>
      <c r="F25" s="44"/>
      <c r="G25" s="44"/>
      <c r="H25" s="44"/>
      <c r="I25" s="42"/>
      <c r="J25" s="49"/>
      <c r="K25" s="47"/>
      <c r="L25" s="49"/>
      <c r="M25" s="49"/>
      <c r="N25" s="49"/>
      <c r="O25" s="49"/>
      <c r="P25" s="49"/>
      <c r="Q25" s="38"/>
      <c r="R25" s="38"/>
      <c r="S25" s="38"/>
      <c r="T25" s="38"/>
      <c r="U25" s="38"/>
      <c r="V25" s="38"/>
      <c r="W25" s="38"/>
    </row>
    <row r="26" spans="2:23" ht="19.5" customHeight="1" x14ac:dyDescent="0.25">
      <c r="B26" s="128" t="s">
        <v>43</v>
      </c>
      <c r="C26" s="128"/>
      <c r="D26" s="128"/>
      <c r="E26" s="128"/>
      <c r="F26" s="44"/>
      <c r="G26" s="44"/>
      <c r="H26" s="44"/>
      <c r="I26" s="42"/>
      <c r="J26" s="49"/>
      <c r="K26" s="47"/>
      <c r="L26" s="49"/>
      <c r="M26" s="49"/>
      <c r="N26" s="49"/>
      <c r="O26" s="49"/>
      <c r="P26" s="49"/>
      <c r="Q26" s="38"/>
      <c r="R26" s="38"/>
      <c r="S26" s="38"/>
      <c r="T26" s="38"/>
      <c r="U26" s="38"/>
      <c r="V26" s="38"/>
      <c r="W26" s="38"/>
    </row>
    <row r="27" spans="2:23" ht="18.75" customHeight="1" x14ac:dyDescent="0.25">
      <c r="B27" s="128" t="s">
        <v>44</v>
      </c>
      <c r="C27" s="128"/>
      <c r="D27" s="128"/>
      <c r="E27" s="128"/>
      <c r="F27" s="44"/>
      <c r="G27" s="44"/>
      <c r="H27" s="44"/>
      <c r="I27" s="42"/>
      <c r="J27" s="49"/>
      <c r="K27" s="47"/>
      <c r="L27" s="49"/>
      <c r="M27" s="49"/>
      <c r="N27" s="49"/>
      <c r="O27" s="49"/>
      <c r="P27" s="49"/>
      <c r="Q27" s="38"/>
      <c r="R27" s="38"/>
      <c r="S27" s="38"/>
      <c r="T27" s="38"/>
      <c r="U27" s="38"/>
      <c r="V27" s="38"/>
      <c r="W27" s="38"/>
    </row>
    <row r="28" spans="2:23" ht="20.25" customHeight="1" x14ac:dyDescent="0.25">
      <c r="B28" s="128" t="s">
        <v>45</v>
      </c>
      <c r="C28" s="128"/>
      <c r="D28" s="128"/>
      <c r="E28" s="128"/>
      <c r="F28" s="44"/>
      <c r="G28" s="44"/>
      <c r="H28" s="44"/>
      <c r="I28" s="42"/>
      <c r="J28" s="49"/>
      <c r="K28" s="47"/>
      <c r="L28" s="49"/>
      <c r="M28" s="49"/>
      <c r="N28" s="49"/>
      <c r="O28" s="49"/>
      <c r="P28" s="49"/>
      <c r="Q28" s="38"/>
      <c r="R28" s="38"/>
      <c r="S28" s="38"/>
      <c r="T28" s="38"/>
      <c r="U28" s="38"/>
      <c r="V28" s="38"/>
      <c r="W28" s="38"/>
    </row>
    <row r="29" spans="2:23" ht="31.5" customHeight="1" x14ac:dyDescent="0.25">
      <c r="B29" s="133" t="s">
        <v>30</v>
      </c>
      <c r="C29" s="134"/>
      <c r="D29" s="134"/>
      <c r="E29" s="135"/>
      <c r="F29" s="44"/>
      <c r="G29" s="44"/>
      <c r="H29" s="44"/>
      <c r="I29" s="42"/>
      <c r="J29" s="136"/>
      <c r="K29" s="136"/>
      <c r="L29" s="49"/>
      <c r="M29" s="49"/>
      <c r="N29" s="49"/>
      <c r="O29" s="49"/>
      <c r="P29" s="49"/>
      <c r="Q29" s="38"/>
      <c r="R29" s="38"/>
      <c r="S29" s="38"/>
      <c r="T29" s="38"/>
      <c r="U29" s="38"/>
      <c r="V29" s="38"/>
      <c r="W29" s="38"/>
    </row>
    <row r="30" spans="2:23" ht="32.25" customHeight="1" x14ac:dyDescent="0.25">
      <c r="B30" s="128" t="s">
        <v>49</v>
      </c>
      <c r="C30" s="128"/>
      <c r="D30" s="128"/>
      <c r="E30" s="128"/>
      <c r="F30" s="44"/>
      <c r="G30" s="44"/>
      <c r="H30" s="44"/>
      <c r="I30" s="42"/>
      <c r="J30" s="87"/>
      <c r="K30" s="87"/>
      <c r="L30" s="49"/>
      <c r="M30" s="49"/>
      <c r="N30" s="49"/>
      <c r="O30" s="49"/>
      <c r="P30" s="49"/>
      <c r="Q30" s="38"/>
      <c r="R30" s="38"/>
      <c r="S30" s="38"/>
      <c r="T30" s="38"/>
      <c r="U30" s="38"/>
      <c r="V30" s="38"/>
      <c r="W30" s="38"/>
    </row>
    <row r="31" spans="2:23" ht="17.25" customHeight="1" x14ac:dyDescent="0.25">
      <c r="B31" s="128" t="s">
        <v>47</v>
      </c>
      <c r="C31" s="128"/>
      <c r="D31" s="128"/>
      <c r="E31" s="128"/>
      <c r="F31" s="44"/>
      <c r="G31" s="44"/>
      <c r="H31" s="44"/>
      <c r="I31" s="42"/>
      <c r="J31" s="87"/>
      <c r="K31" s="87"/>
      <c r="L31" s="49"/>
      <c r="M31" s="49"/>
      <c r="N31" s="49"/>
      <c r="O31" s="49"/>
      <c r="P31" s="49"/>
      <c r="Q31" s="38"/>
      <c r="R31" s="38"/>
      <c r="S31" s="38"/>
      <c r="T31" s="38"/>
      <c r="U31" s="38"/>
      <c r="V31" s="38"/>
      <c r="W31" s="38"/>
    </row>
    <row r="32" spans="2:23" ht="66.75" customHeight="1" x14ac:dyDescent="0.25">
      <c r="B32" s="128" t="s">
        <v>48</v>
      </c>
      <c r="C32" s="128"/>
      <c r="D32" s="128"/>
      <c r="E32" s="128"/>
      <c r="F32" s="44"/>
      <c r="G32" s="44"/>
      <c r="H32" s="44"/>
      <c r="I32" s="42"/>
      <c r="J32" s="87"/>
      <c r="K32" s="87"/>
      <c r="L32" s="49"/>
      <c r="M32" s="49"/>
      <c r="N32" s="49"/>
      <c r="O32" s="49"/>
      <c r="P32" s="49"/>
      <c r="Q32" s="38"/>
      <c r="R32" s="38"/>
      <c r="S32" s="38"/>
      <c r="T32" s="38"/>
      <c r="U32" s="38"/>
      <c r="V32" s="38"/>
      <c r="W32" s="38"/>
    </row>
    <row r="33" spans="2:23" ht="33" customHeight="1" x14ac:dyDescent="0.25">
      <c r="B33" s="128" t="s">
        <v>50</v>
      </c>
      <c r="C33" s="128"/>
      <c r="D33" s="128"/>
      <c r="E33" s="128"/>
      <c r="F33" s="44"/>
      <c r="G33" s="44"/>
      <c r="H33" s="44"/>
      <c r="I33" s="42"/>
      <c r="J33" s="87"/>
      <c r="K33" s="87"/>
      <c r="L33" s="49"/>
      <c r="M33" s="49"/>
      <c r="N33" s="49"/>
      <c r="O33" s="49"/>
      <c r="P33" s="49"/>
      <c r="Q33" s="38"/>
      <c r="R33" s="38"/>
      <c r="S33" s="38"/>
      <c r="T33" s="38"/>
      <c r="U33" s="38"/>
      <c r="V33" s="38"/>
      <c r="W33" s="38"/>
    </row>
    <row r="34" spans="2:23" ht="21" customHeight="1" x14ac:dyDescent="0.25">
      <c r="B34" s="128" t="s">
        <v>42</v>
      </c>
      <c r="C34" s="128"/>
      <c r="D34" s="128"/>
      <c r="E34" s="128"/>
      <c r="F34" s="44"/>
      <c r="G34" s="44"/>
      <c r="H34" s="44"/>
      <c r="I34" s="42"/>
      <c r="J34" s="87"/>
      <c r="K34" s="87"/>
      <c r="L34" s="49"/>
      <c r="M34" s="49"/>
      <c r="N34" s="49"/>
      <c r="O34" s="49"/>
      <c r="P34" s="49"/>
      <c r="Q34" s="38"/>
      <c r="R34" s="38"/>
      <c r="S34" s="38"/>
      <c r="T34" s="38"/>
      <c r="U34" s="38"/>
      <c r="V34" s="38"/>
      <c r="W34" s="38"/>
    </row>
    <row r="35" spans="2:23" ht="48.75" customHeight="1" x14ac:dyDescent="0.25">
      <c r="B35" s="128" t="s">
        <v>51</v>
      </c>
      <c r="C35" s="128"/>
      <c r="D35" s="128"/>
      <c r="E35" s="128"/>
      <c r="F35" s="44"/>
      <c r="G35" s="44"/>
      <c r="H35" s="44"/>
      <c r="I35" s="42"/>
      <c r="J35" s="87"/>
      <c r="K35" s="87"/>
      <c r="L35" s="49"/>
      <c r="M35" s="49"/>
      <c r="N35" s="49"/>
      <c r="O35" s="49"/>
      <c r="P35" s="49"/>
      <c r="Q35" s="38"/>
      <c r="R35" s="38"/>
      <c r="S35" s="38"/>
      <c r="T35" s="38"/>
      <c r="U35" s="38"/>
      <c r="V35" s="38"/>
      <c r="W35" s="38"/>
    </row>
    <row r="36" spans="2:23" ht="19.5" customHeight="1" x14ac:dyDescent="0.25">
      <c r="B36" s="128" t="s">
        <v>52</v>
      </c>
      <c r="C36" s="128"/>
      <c r="D36" s="128"/>
      <c r="E36" s="128"/>
      <c r="F36" s="44"/>
      <c r="G36" s="44"/>
      <c r="H36" s="44"/>
      <c r="I36" s="42"/>
      <c r="J36" s="87"/>
      <c r="K36" s="87"/>
      <c r="L36" s="49"/>
      <c r="M36" s="49"/>
      <c r="N36" s="49"/>
      <c r="O36" s="49"/>
      <c r="P36" s="49"/>
      <c r="Q36" s="38"/>
      <c r="R36" s="38"/>
      <c r="S36" s="38"/>
      <c r="T36" s="38"/>
      <c r="U36" s="38"/>
      <c r="V36" s="38"/>
      <c r="W36" s="38"/>
    </row>
    <row r="37" spans="2:23" ht="19.5" customHeight="1" x14ac:dyDescent="0.25">
      <c r="B37" s="128" t="s">
        <v>53</v>
      </c>
      <c r="C37" s="128"/>
      <c r="D37" s="128"/>
      <c r="E37" s="128"/>
      <c r="F37" s="44"/>
      <c r="G37" s="44"/>
      <c r="H37" s="44"/>
      <c r="I37" s="42"/>
      <c r="J37" s="87"/>
      <c r="K37" s="87"/>
      <c r="L37" s="49"/>
      <c r="M37" s="49"/>
      <c r="N37" s="49"/>
      <c r="O37" s="49"/>
      <c r="P37" s="49"/>
      <c r="Q37" s="38"/>
      <c r="R37" s="38"/>
      <c r="S37" s="38"/>
      <c r="T37" s="38"/>
      <c r="U37" s="38"/>
      <c r="V37" s="38"/>
      <c r="W37" s="38"/>
    </row>
    <row r="38" spans="2:23" ht="19.5" customHeight="1" x14ac:dyDescent="0.25">
      <c r="B38" s="128" t="s">
        <v>46</v>
      </c>
      <c r="C38" s="128"/>
      <c r="D38" s="128"/>
      <c r="E38" s="128"/>
      <c r="F38" s="44"/>
      <c r="G38" s="44"/>
      <c r="H38" s="44"/>
      <c r="I38" s="42"/>
      <c r="J38" s="87"/>
      <c r="K38" s="87"/>
      <c r="L38" s="49"/>
      <c r="M38" s="49"/>
      <c r="N38" s="49"/>
      <c r="O38" s="49"/>
      <c r="P38" s="49"/>
      <c r="Q38" s="38"/>
      <c r="R38" s="38"/>
      <c r="S38" s="38"/>
      <c r="T38" s="38"/>
      <c r="U38" s="38"/>
      <c r="V38" s="38"/>
      <c r="W38" s="38"/>
    </row>
    <row r="39" spans="2:23" ht="31.5" customHeight="1" x14ac:dyDescent="0.25">
      <c r="B39" s="133" t="s">
        <v>31</v>
      </c>
      <c r="C39" s="134"/>
      <c r="D39" s="134"/>
      <c r="E39" s="135"/>
      <c r="F39" s="44"/>
      <c r="G39" s="44"/>
      <c r="H39" s="44"/>
      <c r="I39" s="42"/>
      <c r="J39" s="49"/>
      <c r="K39" s="49"/>
      <c r="L39" s="136"/>
      <c r="M39" s="136"/>
      <c r="N39" s="136"/>
      <c r="O39" s="136"/>
      <c r="P39" s="136"/>
      <c r="Q39" s="38"/>
      <c r="R39" s="38"/>
      <c r="S39" s="38"/>
      <c r="T39" s="38"/>
      <c r="U39" s="38"/>
      <c r="V39" s="38"/>
      <c r="W39" s="38"/>
    </row>
    <row r="40" spans="2:23" ht="31.5" customHeight="1" x14ac:dyDescent="0.25">
      <c r="B40" s="128" t="s">
        <v>55</v>
      </c>
      <c r="C40" s="128"/>
      <c r="D40" s="128"/>
      <c r="E40" s="128"/>
      <c r="F40" s="44"/>
      <c r="G40" s="44"/>
      <c r="H40" s="44"/>
      <c r="I40" s="42"/>
      <c r="J40" s="49"/>
      <c r="K40" s="49"/>
      <c r="L40" s="87"/>
      <c r="M40" s="87"/>
      <c r="N40" s="87"/>
      <c r="O40" s="87"/>
      <c r="P40" s="87"/>
      <c r="Q40" s="38"/>
      <c r="R40" s="38"/>
      <c r="S40" s="38"/>
      <c r="T40" s="38"/>
      <c r="U40" s="38"/>
      <c r="V40" s="38"/>
      <c r="W40" s="38"/>
    </row>
    <row r="41" spans="2:23" ht="15.75" customHeight="1" x14ac:dyDescent="0.25">
      <c r="B41" s="128" t="s">
        <v>56</v>
      </c>
      <c r="C41" s="128"/>
      <c r="D41" s="128"/>
      <c r="E41" s="128"/>
      <c r="F41" s="44"/>
      <c r="G41" s="44"/>
      <c r="H41" s="44"/>
      <c r="I41" s="42"/>
      <c r="J41" s="49"/>
      <c r="K41" s="49"/>
      <c r="L41" s="87"/>
      <c r="M41" s="87"/>
      <c r="N41" s="87"/>
      <c r="O41" s="87"/>
      <c r="P41" s="87"/>
      <c r="Q41" s="38"/>
      <c r="R41" s="38"/>
      <c r="S41" s="38"/>
      <c r="T41" s="38"/>
      <c r="U41" s="38"/>
      <c r="V41" s="38"/>
      <c r="W41" s="38"/>
    </row>
    <row r="42" spans="2:23" ht="61.5" customHeight="1" x14ac:dyDescent="0.25">
      <c r="B42" s="128" t="s">
        <v>57</v>
      </c>
      <c r="C42" s="128"/>
      <c r="D42" s="128"/>
      <c r="E42" s="128"/>
      <c r="F42" s="44"/>
      <c r="G42" s="44"/>
      <c r="H42" s="44"/>
      <c r="I42" s="42"/>
      <c r="J42" s="49"/>
      <c r="K42" s="49"/>
      <c r="L42" s="87"/>
      <c r="M42" s="87"/>
      <c r="N42" s="87"/>
      <c r="O42" s="87"/>
      <c r="P42" s="87"/>
      <c r="Q42" s="38"/>
      <c r="R42" s="38"/>
      <c r="S42" s="38"/>
      <c r="T42" s="38"/>
      <c r="U42" s="38"/>
      <c r="V42" s="38"/>
      <c r="W42" s="38"/>
    </row>
    <row r="43" spans="2:23" ht="33" customHeight="1" x14ac:dyDescent="0.25">
      <c r="B43" s="128" t="s">
        <v>58</v>
      </c>
      <c r="C43" s="128"/>
      <c r="D43" s="128"/>
      <c r="E43" s="128"/>
      <c r="F43" s="44"/>
      <c r="G43" s="44"/>
      <c r="H43" s="44"/>
      <c r="I43" s="42"/>
      <c r="J43" s="49"/>
      <c r="K43" s="49"/>
      <c r="L43" s="87"/>
      <c r="M43" s="87"/>
      <c r="N43" s="87"/>
      <c r="O43" s="87"/>
      <c r="P43" s="87"/>
      <c r="Q43" s="38"/>
      <c r="R43" s="38"/>
      <c r="S43" s="38"/>
      <c r="T43" s="38"/>
      <c r="U43" s="38"/>
      <c r="V43" s="38"/>
      <c r="W43" s="38"/>
    </row>
    <row r="44" spans="2:23" ht="18.75" customHeight="1" x14ac:dyDescent="0.25">
      <c r="B44" s="128" t="s">
        <v>42</v>
      </c>
      <c r="C44" s="128"/>
      <c r="D44" s="128"/>
      <c r="E44" s="128"/>
      <c r="F44" s="44"/>
      <c r="G44" s="44"/>
      <c r="H44" s="44"/>
      <c r="I44" s="42"/>
      <c r="J44" s="49"/>
      <c r="K44" s="49"/>
      <c r="L44" s="87"/>
      <c r="M44" s="87"/>
      <c r="N44" s="87"/>
      <c r="O44" s="87"/>
      <c r="P44" s="87"/>
      <c r="Q44" s="38"/>
      <c r="R44" s="38"/>
      <c r="S44" s="38"/>
      <c r="T44" s="38"/>
      <c r="U44" s="38"/>
      <c r="V44" s="38"/>
      <c r="W44" s="38"/>
    </row>
    <row r="45" spans="2:23" ht="43.5" customHeight="1" x14ac:dyDescent="0.25">
      <c r="B45" s="128" t="s">
        <v>59</v>
      </c>
      <c r="C45" s="128"/>
      <c r="D45" s="128"/>
      <c r="E45" s="128"/>
      <c r="F45" s="44"/>
      <c r="G45" s="44"/>
      <c r="H45" s="44"/>
      <c r="I45" s="42"/>
      <c r="J45" s="49"/>
      <c r="K45" s="49"/>
      <c r="L45" s="87"/>
      <c r="M45" s="87"/>
      <c r="N45" s="87"/>
      <c r="O45" s="87"/>
      <c r="P45" s="87"/>
      <c r="Q45" s="38"/>
      <c r="R45" s="38"/>
      <c r="S45" s="38"/>
      <c r="T45" s="38"/>
      <c r="U45" s="38"/>
      <c r="V45" s="38"/>
      <c r="W45" s="38"/>
    </row>
    <row r="46" spans="2:23" ht="17.25" customHeight="1" x14ac:dyDescent="0.25">
      <c r="B46" s="128" t="s">
        <v>60</v>
      </c>
      <c r="C46" s="128"/>
      <c r="D46" s="128"/>
      <c r="E46" s="128"/>
      <c r="F46" s="44"/>
      <c r="G46" s="44"/>
      <c r="H46" s="44"/>
      <c r="I46" s="42"/>
      <c r="J46" s="49"/>
      <c r="K46" s="49"/>
      <c r="L46" s="87"/>
      <c r="M46" s="87"/>
      <c r="N46" s="87"/>
      <c r="O46" s="87"/>
      <c r="P46" s="87"/>
      <c r="Q46" s="38"/>
      <c r="R46" s="38"/>
      <c r="S46" s="38"/>
      <c r="T46" s="38"/>
      <c r="U46" s="38"/>
      <c r="V46" s="38"/>
      <c r="W46" s="38"/>
    </row>
    <row r="47" spans="2:23" ht="16.5" customHeight="1" x14ac:dyDescent="0.25">
      <c r="B47" s="128" t="s">
        <v>61</v>
      </c>
      <c r="C47" s="128"/>
      <c r="D47" s="128"/>
      <c r="E47" s="128"/>
      <c r="F47" s="44"/>
      <c r="G47" s="44"/>
      <c r="H47" s="44"/>
      <c r="I47" s="42"/>
      <c r="J47" s="49"/>
      <c r="K47" s="49"/>
      <c r="L47" s="87"/>
      <c r="M47" s="87"/>
      <c r="N47" s="87"/>
      <c r="O47" s="87"/>
      <c r="P47" s="87"/>
      <c r="Q47" s="38"/>
      <c r="R47" s="38"/>
      <c r="S47" s="38"/>
      <c r="T47" s="38"/>
      <c r="U47" s="38"/>
      <c r="V47" s="38"/>
      <c r="W47" s="38"/>
    </row>
    <row r="48" spans="2:23" ht="15.75" customHeight="1" x14ac:dyDescent="0.25">
      <c r="B48" s="128" t="s">
        <v>62</v>
      </c>
      <c r="C48" s="128"/>
      <c r="D48" s="128"/>
      <c r="E48" s="128"/>
      <c r="F48" s="44"/>
      <c r="G48" s="44"/>
      <c r="H48" s="44"/>
      <c r="I48" s="42"/>
      <c r="J48" s="49"/>
      <c r="K48" s="49"/>
      <c r="L48" s="87"/>
      <c r="M48" s="87"/>
      <c r="N48" s="87"/>
      <c r="O48" s="87"/>
      <c r="P48" s="87"/>
      <c r="Q48" s="38"/>
      <c r="R48" s="38"/>
      <c r="S48" s="38"/>
      <c r="T48" s="38"/>
      <c r="U48" s="38"/>
      <c r="V48" s="38"/>
      <c r="W48" s="38"/>
    </row>
    <row r="49" spans="2:33" ht="15.75" x14ac:dyDescent="0.25">
      <c r="B49" s="133"/>
      <c r="C49" s="134"/>
      <c r="D49" s="134"/>
      <c r="E49" s="135"/>
      <c r="F49" s="44"/>
      <c r="G49" s="44"/>
      <c r="H49" s="44"/>
      <c r="I49" s="42"/>
      <c r="J49" s="49"/>
      <c r="K49" s="49"/>
      <c r="L49" s="87"/>
      <c r="M49" s="87"/>
      <c r="N49" s="87"/>
      <c r="O49" s="87"/>
      <c r="P49" s="87"/>
      <c r="Q49" s="38"/>
      <c r="R49" s="38"/>
      <c r="S49" s="38"/>
      <c r="T49" s="38"/>
      <c r="U49" s="38"/>
      <c r="V49" s="38"/>
      <c r="W49" s="38"/>
    </row>
    <row r="50" spans="2:33" x14ac:dyDescent="0.25">
      <c r="B50" s="51" t="s">
        <v>72</v>
      </c>
      <c r="C50" s="29"/>
      <c r="D50" s="29"/>
      <c r="E50" s="29"/>
      <c r="F50" s="29"/>
      <c r="G50" s="29"/>
      <c r="H50" s="29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</row>
    <row r="51" spans="2:33" x14ac:dyDescent="0.25">
      <c r="B51" s="50"/>
      <c r="C51" s="38"/>
      <c r="D51" s="38"/>
      <c r="E51" s="38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</row>
    <row r="52" spans="2:33" x14ac:dyDescent="0.25">
      <c r="B52" s="138" t="s">
        <v>26</v>
      </c>
      <c r="C52" s="137" t="s">
        <v>21</v>
      </c>
      <c r="D52" s="139" t="s">
        <v>33</v>
      </c>
      <c r="E52" s="139" t="s">
        <v>35</v>
      </c>
      <c r="F52" s="123">
        <v>2025</v>
      </c>
      <c r="G52" s="124"/>
      <c r="H52" s="124"/>
      <c r="I52" s="125"/>
      <c r="J52" s="123">
        <v>2026</v>
      </c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5"/>
      <c r="V52" s="126">
        <v>2027</v>
      </c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</row>
    <row r="53" spans="2:33" x14ac:dyDescent="0.25">
      <c r="B53" s="138"/>
      <c r="C53" s="137"/>
      <c r="D53" s="139"/>
      <c r="E53" s="139"/>
      <c r="F53" s="40">
        <v>45901</v>
      </c>
      <c r="G53" s="40">
        <v>45931</v>
      </c>
      <c r="H53" s="40">
        <v>45962</v>
      </c>
      <c r="I53" s="40">
        <v>45992</v>
      </c>
      <c r="J53" s="40">
        <v>46023</v>
      </c>
      <c r="K53" s="40">
        <v>46054</v>
      </c>
      <c r="L53" s="40">
        <v>46082</v>
      </c>
      <c r="M53" s="40">
        <v>46113</v>
      </c>
      <c r="N53" s="40">
        <v>46143</v>
      </c>
      <c r="O53" s="40">
        <v>46174</v>
      </c>
      <c r="P53" s="40">
        <v>46204</v>
      </c>
      <c r="Q53" s="40">
        <v>46235</v>
      </c>
      <c r="R53" s="40">
        <v>46266</v>
      </c>
      <c r="S53" s="40">
        <v>46296</v>
      </c>
      <c r="T53" s="40">
        <v>46327</v>
      </c>
      <c r="U53" s="40">
        <v>46357</v>
      </c>
      <c r="V53" s="40">
        <v>46388</v>
      </c>
      <c r="W53" s="40">
        <v>46419</v>
      </c>
      <c r="X53" s="40">
        <v>46447</v>
      </c>
      <c r="Y53" s="40">
        <v>46478</v>
      </c>
      <c r="Z53" s="40">
        <v>46508</v>
      </c>
      <c r="AA53" s="40">
        <v>46539</v>
      </c>
      <c r="AB53" s="40">
        <v>46569</v>
      </c>
      <c r="AC53" s="40">
        <v>46600</v>
      </c>
      <c r="AD53" s="40">
        <v>46631</v>
      </c>
      <c r="AE53" s="40">
        <v>46661</v>
      </c>
      <c r="AF53" s="40">
        <v>46692</v>
      </c>
      <c r="AG53" s="40">
        <v>46722</v>
      </c>
    </row>
    <row r="54" spans="2:33" x14ac:dyDescent="0.25">
      <c r="B54" s="31" t="s">
        <v>34</v>
      </c>
      <c r="C54" s="78"/>
      <c r="D54" s="31"/>
      <c r="E54" s="35"/>
      <c r="F54" s="30">
        <v>21</v>
      </c>
      <c r="G54" s="30">
        <v>21</v>
      </c>
      <c r="H54" s="30">
        <v>21</v>
      </c>
      <c r="I54" s="30">
        <v>21</v>
      </c>
      <c r="J54" s="30">
        <v>21</v>
      </c>
      <c r="K54" s="30">
        <v>21</v>
      </c>
      <c r="L54" s="30">
        <v>21</v>
      </c>
      <c r="M54" s="30">
        <v>21</v>
      </c>
      <c r="N54" s="30">
        <v>21</v>
      </c>
      <c r="O54" s="30">
        <v>21</v>
      </c>
      <c r="P54" s="30">
        <v>21</v>
      </c>
      <c r="Q54" s="30">
        <v>21</v>
      </c>
      <c r="R54" s="30">
        <v>21</v>
      </c>
      <c r="S54" s="30">
        <v>21</v>
      </c>
      <c r="T54" s="30">
        <v>21</v>
      </c>
      <c r="U54" s="30">
        <v>21</v>
      </c>
      <c r="V54" s="30">
        <v>21</v>
      </c>
      <c r="W54" s="30">
        <v>21</v>
      </c>
    </row>
    <row r="55" spans="2:33" x14ac:dyDescent="0.25">
      <c r="B55" s="31"/>
      <c r="C55" s="78"/>
      <c r="D55" s="31"/>
      <c r="E55" s="35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</row>
    <row r="56" spans="2:33" x14ac:dyDescent="0.25">
      <c r="B56" s="98" t="s">
        <v>74</v>
      </c>
      <c r="C56" s="99">
        <f>C58+C65+C136+C200+C264</f>
        <v>1497</v>
      </c>
      <c r="D56" s="100"/>
      <c r="E56" s="101">
        <f>E58+E65+E136+E200+E264</f>
        <v>1497000</v>
      </c>
      <c r="F56" s="102"/>
      <c r="G56" s="102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</row>
    <row r="57" spans="2:33" x14ac:dyDescent="0.25">
      <c r="B57" s="103"/>
      <c r="C57" s="104"/>
      <c r="D57" s="103"/>
      <c r="E57" s="105"/>
      <c r="F57" s="106"/>
      <c r="G57" s="106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</row>
    <row r="58" spans="2:33" x14ac:dyDescent="0.25">
      <c r="B58" s="107" t="s">
        <v>23</v>
      </c>
      <c r="C58" s="99">
        <f>SUM(C59:C63)</f>
        <v>1428</v>
      </c>
      <c r="D58" s="100"/>
      <c r="E58" s="108">
        <f>SUM(E59:E63)</f>
        <v>1428000</v>
      </c>
      <c r="F58" s="102"/>
      <c r="G58" s="102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</row>
    <row r="59" spans="2:33" x14ac:dyDescent="0.25">
      <c r="B59" s="109" t="s">
        <v>4</v>
      </c>
      <c r="C59" s="110">
        <f>8*(F59*$F$54+$G$54*G59+$H$54*H59+$I$54*I59+$J$54*J59+$K$54*K59+$L$54*L59+$M$54*M59+$N$54*N59+$O$54*O59+$P$54*P59+$Q$54*Q59+$R$54*R59+$S$54*S59+$T$54*T59+$U$54*U59+$V$54*V59+$W$54*W59)</f>
        <v>168</v>
      </c>
      <c r="D59" s="111">
        <v>1000</v>
      </c>
      <c r="E59" s="112">
        <f>C59*D59</f>
        <v>168000</v>
      </c>
      <c r="F59" s="113">
        <v>0.5</v>
      </c>
      <c r="G59" s="113">
        <v>0.5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</row>
    <row r="60" spans="2:33" x14ac:dyDescent="0.25">
      <c r="B60" s="109" t="s">
        <v>5</v>
      </c>
      <c r="C60" s="110">
        <f t="shared" ref="C60:C63" si="0">8*(F60*$F$54+$G$54*G60+$H$54*H60+$I$54*I60+$J$54*J60+$K$54*K60+$L$54*L60+$M$54*M60+$N$54*N60+$O$54*O60+$P$54*P60+$Q$54*Q60+$R$54*R60+$S$54*S60+$T$54*T60+$U$54*U60+$V$54*V60+$W$54*W60)</f>
        <v>672</v>
      </c>
      <c r="D60" s="111">
        <v>1000</v>
      </c>
      <c r="E60" s="112">
        <f t="shared" ref="E60:E63" si="1">C60*D60</f>
        <v>672000</v>
      </c>
      <c r="F60" s="113">
        <v>2</v>
      </c>
      <c r="G60" s="113">
        <v>2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</row>
    <row r="61" spans="2:33" x14ac:dyDescent="0.25">
      <c r="B61" s="109" t="s">
        <v>6</v>
      </c>
      <c r="C61" s="110">
        <f t="shared" si="0"/>
        <v>420</v>
      </c>
      <c r="D61" s="111">
        <v>1000</v>
      </c>
      <c r="E61" s="112">
        <f t="shared" si="1"/>
        <v>420000</v>
      </c>
      <c r="F61" s="113"/>
      <c r="G61" s="113">
        <v>0.5</v>
      </c>
      <c r="H61" s="36">
        <v>2</v>
      </c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</row>
    <row r="62" spans="2:33" x14ac:dyDescent="0.25">
      <c r="B62" s="109" t="s">
        <v>7</v>
      </c>
      <c r="C62" s="110">
        <f t="shared" si="0"/>
        <v>168</v>
      </c>
      <c r="D62" s="111">
        <v>1000</v>
      </c>
      <c r="E62" s="112">
        <f t="shared" si="1"/>
        <v>168000</v>
      </c>
      <c r="F62" s="113"/>
      <c r="G62" s="113">
        <v>0.5</v>
      </c>
      <c r="H62" s="36">
        <v>0.5</v>
      </c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</row>
    <row r="63" spans="2:33" x14ac:dyDescent="0.25">
      <c r="B63" s="109" t="s">
        <v>8</v>
      </c>
      <c r="C63" s="110">
        <f t="shared" si="0"/>
        <v>0</v>
      </c>
      <c r="D63" s="111">
        <v>1000</v>
      </c>
      <c r="E63" s="112">
        <f t="shared" si="1"/>
        <v>0</v>
      </c>
      <c r="F63" s="113"/>
      <c r="G63" s="113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</row>
    <row r="64" spans="2:33" x14ac:dyDescent="0.25">
      <c r="B64" s="114"/>
      <c r="C64" s="103"/>
      <c r="D64" s="103"/>
      <c r="E64" s="103"/>
      <c r="F64" s="113"/>
      <c r="G64" s="113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</row>
    <row r="65" spans="2:23" ht="30" x14ac:dyDescent="0.25">
      <c r="B65" s="107" t="s">
        <v>28</v>
      </c>
      <c r="C65" s="115">
        <f>C66+C73+C80+C87+C94+C101+C108+C115+C122+C129</f>
        <v>69</v>
      </c>
      <c r="D65" s="100"/>
      <c r="E65" s="108">
        <f>E66+E73+E80+E87+E94+E101+E108+E115+E122+E129</f>
        <v>69000</v>
      </c>
      <c r="F65" s="102"/>
      <c r="G65" s="102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</row>
    <row r="66" spans="2:23" ht="50.25" customHeight="1" x14ac:dyDescent="0.25">
      <c r="B66" s="116" t="s">
        <v>12</v>
      </c>
      <c r="C66" s="117">
        <f>SUM(C67:C71)</f>
        <v>0</v>
      </c>
      <c r="D66" s="116"/>
      <c r="E66" s="118">
        <f>SUM(E67:E71)</f>
        <v>0</v>
      </c>
      <c r="F66" s="106"/>
      <c r="G66" s="106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</row>
    <row r="67" spans="2:23" x14ac:dyDescent="0.25">
      <c r="B67" s="119" t="s">
        <v>4</v>
      </c>
      <c r="C67" s="110">
        <f>8*(F67*$F$54+$G$54*G67+$H$54*H67+$I$54*I67+$J$54*J67+$K$54*K67+$L$54*L67+$M$54*M67+$N$54*N67+$O$54*O67+$P$54*P67+$Q$54*Q67+$R$54*R67+$S$54*S67+$T$54*T67+$U$54*U67+$V$54*V67+$W$54*W67)</f>
        <v>0</v>
      </c>
      <c r="D67" s="111">
        <v>1000</v>
      </c>
      <c r="E67" s="112">
        <f>C67*D67</f>
        <v>0</v>
      </c>
      <c r="F67" s="113"/>
      <c r="G67" s="113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</row>
    <row r="68" spans="2:23" x14ac:dyDescent="0.25">
      <c r="B68" s="119" t="s">
        <v>5</v>
      </c>
      <c r="C68" s="110">
        <f>8*(F68*$F$54+$G$54*G68+$H$54*H68+$I$54*I68+$J$54*J68+$K$54*K68+$L$54*L68+$M$54*M68+$N$54*N68+$O$54*O68+$P$54*P68+$Q$54*Q68+$R$54*R68+$S$54*S68+$T$54*T68+$U$54*U68+$V$54*V68+$W$54*W68)</f>
        <v>0</v>
      </c>
      <c r="D68" s="111">
        <v>1000</v>
      </c>
      <c r="E68" s="112">
        <f t="shared" ref="E68:E71" si="2">C68*D68</f>
        <v>0</v>
      </c>
      <c r="F68" s="113"/>
      <c r="G68" s="113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</row>
    <row r="69" spans="2:23" x14ac:dyDescent="0.25">
      <c r="B69" s="119" t="s">
        <v>6</v>
      </c>
      <c r="C69" s="110">
        <f>8*(F69*$F$54+$G$54*G69+$H$54*H69+$I$54*I69+$J$54*J69+$K$54*K69+$L$54*L69+$M$54*M69+$N$54*N69+$O$54*O69+$P$54*P69+$Q$54*Q69+$R$54*R69+$S$54*S69+$T$54*T69+$U$54*U69+$V$54*V69+$W$54*W69)</f>
        <v>0</v>
      </c>
      <c r="D69" s="111">
        <v>1000</v>
      </c>
      <c r="E69" s="112">
        <f t="shared" si="2"/>
        <v>0</v>
      </c>
      <c r="F69" s="113"/>
      <c r="G69" s="113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</row>
    <row r="70" spans="2:23" x14ac:dyDescent="0.25">
      <c r="B70" s="119" t="s">
        <v>7</v>
      </c>
      <c r="C70" s="110">
        <f>8*(F70*$F$54+$G$54*G70+$H$54*H70+$I$54*I70+$J$54*J70+$K$54*K70+$L$54*L70+$M$54*M70+$N$54*N70+$O$54*O70+$P$54*P70+$Q$54*Q70+$R$54*R70+$S$54*S70+$T$54*T70+$U$54*U70+$V$54*V70+$W$54*W70)</f>
        <v>0</v>
      </c>
      <c r="D70" s="111">
        <v>1000</v>
      </c>
      <c r="E70" s="112">
        <f t="shared" si="2"/>
        <v>0</v>
      </c>
      <c r="F70" s="113"/>
      <c r="G70" s="113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</row>
    <row r="71" spans="2:23" x14ac:dyDescent="0.25">
      <c r="B71" s="119" t="s">
        <v>8</v>
      </c>
      <c r="C71" s="110">
        <f>8*(F71*$F$54+$G$54*G71+$H$54*H71+$I$54*I71+$J$54*J71+$K$54*K71+$L$54*L71+$M$54*M71+$N$54*N71+$O$54*O71+$P$54*P71+$Q$54*Q71+$R$54*R71+$S$54*S71+$T$54*T71+$U$54*U71+$V$54*V71+$W$54*W71)</f>
        <v>0</v>
      </c>
      <c r="D71" s="111">
        <v>1000</v>
      </c>
      <c r="E71" s="112">
        <f t="shared" si="2"/>
        <v>0</v>
      </c>
      <c r="F71" s="113"/>
      <c r="G71" s="113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</row>
    <row r="72" spans="2:23" x14ac:dyDescent="0.25">
      <c r="B72" s="116"/>
      <c r="C72" s="110"/>
      <c r="D72" s="111"/>
      <c r="E72" s="112"/>
      <c r="F72" s="106"/>
      <c r="G72" s="106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</row>
    <row r="73" spans="2:23" ht="37.700000000000003" customHeight="1" x14ac:dyDescent="0.25">
      <c r="B73" s="116" t="s">
        <v>65</v>
      </c>
      <c r="C73" s="117">
        <f>SUM(C74:C78)</f>
        <v>0</v>
      </c>
      <c r="D73" s="116"/>
      <c r="E73" s="118">
        <f>SUM(E74:E78)</f>
        <v>0</v>
      </c>
      <c r="F73" s="106"/>
      <c r="G73" s="106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</row>
    <row r="74" spans="2:23" x14ac:dyDescent="0.25">
      <c r="B74" s="119" t="s">
        <v>4</v>
      </c>
      <c r="C74" s="110">
        <f>8*(F74*$F$54+$G$54*G74+$H$54*H74+$I$54*I74+$J$54*J74+$K$54*K74+$L$54*L74+$M$54*M74+$N$54*N74+$O$54*O74+$P$54*P74+$Q$54*Q74+$R$54*R74+$S$54*S74+$T$54*T74+$U$54*U74+$V$54*V74+$W$54*W74)</f>
        <v>0</v>
      </c>
      <c r="D74" s="111">
        <v>1000</v>
      </c>
      <c r="E74" s="112">
        <f>C74*D74</f>
        <v>0</v>
      </c>
      <c r="F74" s="113"/>
      <c r="G74" s="113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</row>
    <row r="75" spans="2:23" x14ac:dyDescent="0.25">
      <c r="B75" s="119" t="s">
        <v>5</v>
      </c>
      <c r="C75" s="110">
        <f t="shared" ref="C75:C78" si="3">8*(F75*$F$54+$G$54*G75+$H$54*H75+$I$54*I75+$J$54*J75+$K$54*K75+$L$54*L75+$M$54*M75+$N$54*N75+$O$54*O75+$P$54*P75+$Q$54*Q75+$R$54*R75+$S$54*S75+$T$54*T75+$U$54*U75+$V$54*V75+$W$54*W75)</f>
        <v>0</v>
      </c>
      <c r="D75" s="111">
        <v>1000</v>
      </c>
      <c r="E75" s="112">
        <f t="shared" ref="E75:E78" si="4">C75*D75</f>
        <v>0</v>
      </c>
      <c r="F75" s="113"/>
      <c r="G75" s="113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</row>
    <row r="76" spans="2:23" x14ac:dyDescent="0.25">
      <c r="B76" s="119" t="s">
        <v>6</v>
      </c>
      <c r="C76" s="110">
        <f t="shared" si="3"/>
        <v>0</v>
      </c>
      <c r="D76" s="111">
        <v>1000</v>
      </c>
      <c r="E76" s="112">
        <f t="shared" si="4"/>
        <v>0</v>
      </c>
      <c r="F76" s="113"/>
      <c r="G76" s="113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</row>
    <row r="77" spans="2:23" x14ac:dyDescent="0.25">
      <c r="B77" s="119" t="s">
        <v>7</v>
      </c>
      <c r="C77" s="110">
        <f t="shared" si="3"/>
        <v>0</v>
      </c>
      <c r="D77" s="111">
        <v>1000</v>
      </c>
      <c r="E77" s="112">
        <f t="shared" si="4"/>
        <v>0</v>
      </c>
      <c r="F77" s="113"/>
      <c r="G77" s="113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</row>
    <row r="78" spans="2:23" x14ac:dyDescent="0.25">
      <c r="B78" s="119" t="s">
        <v>8</v>
      </c>
      <c r="C78" s="110">
        <f t="shared" si="3"/>
        <v>0</v>
      </c>
      <c r="D78" s="111">
        <v>1000</v>
      </c>
      <c r="E78" s="112">
        <f t="shared" si="4"/>
        <v>0</v>
      </c>
      <c r="F78" s="113"/>
      <c r="G78" s="113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</row>
    <row r="79" spans="2:23" x14ac:dyDescent="0.25">
      <c r="B79" s="119"/>
      <c r="C79" s="110"/>
      <c r="D79" s="111"/>
      <c r="E79" s="112"/>
      <c r="F79" s="106"/>
      <c r="G79" s="106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</row>
    <row r="80" spans="2:23" ht="90" x14ac:dyDescent="0.25">
      <c r="B80" s="120" t="s">
        <v>64</v>
      </c>
      <c r="C80" s="117">
        <f>SUM(C81:C85)</f>
        <v>39</v>
      </c>
      <c r="D80" s="116"/>
      <c r="E80" s="118">
        <f>SUM(E81:E85)</f>
        <v>39000</v>
      </c>
      <c r="F80" s="106"/>
      <c r="G80" s="106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</row>
    <row r="81" spans="2:23" x14ac:dyDescent="0.25">
      <c r="B81" s="119" t="s">
        <v>4</v>
      </c>
      <c r="C81" s="110">
        <v>15</v>
      </c>
      <c r="D81" s="111">
        <v>1000</v>
      </c>
      <c r="E81" s="112">
        <f>C81*D81</f>
        <v>15000</v>
      </c>
      <c r="F81" s="113"/>
      <c r="G81" s="113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</row>
    <row r="82" spans="2:23" x14ac:dyDescent="0.25">
      <c r="B82" s="119" t="s">
        <v>5</v>
      </c>
      <c r="C82" s="110">
        <f t="shared" ref="C82:C85" si="5">8*(F82*$F$54+$G$54*G82+$H$54*H82+$I$54*I82+$J$54*J82+$K$54*K82+$L$54*L82+$M$54*M82+$N$54*N82+$O$54*O82+$P$54*P82+$Q$54*Q82+$R$54*R82+$S$54*S82+$T$54*T82+$U$54*U82+$V$54*V82+$W$54*W82)</f>
        <v>0</v>
      </c>
      <c r="D82" s="111">
        <v>1000</v>
      </c>
      <c r="E82" s="112">
        <f t="shared" ref="E82:E85" si="6">C82*D82</f>
        <v>0</v>
      </c>
      <c r="F82" s="113"/>
      <c r="G82" s="113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</row>
    <row r="83" spans="2:23" x14ac:dyDescent="0.25">
      <c r="B83" s="119" t="s">
        <v>6</v>
      </c>
      <c r="C83" s="110">
        <f t="shared" si="5"/>
        <v>0</v>
      </c>
      <c r="D83" s="111">
        <v>1000</v>
      </c>
      <c r="E83" s="112">
        <f t="shared" si="6"/>
        <v>0</v>
      </c>
      <c r="F83" s="113"/>
      <c r="G83" s="113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</row>
    <row r="84" spans="2:23" x14ac:dyDescent="0.25">
      <c r="B84" s="119" t="s">
        <v>7</v>
      </c>
      <c r="C84" s="110">
        <f t="shared" si="5"/>
        <v>0</v>
      </c>
      <c r="D84" s="111">
        <v>1000</v>
      </c>
      <c r="E84" s="112">
        <f t="shared" si="6"/>
        <v>0</v>
      </c>
      <c r="F84" s="113"/>
      <c r="G84" s="113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</row>
    <row r="85" spans="2:23" x14ac:dyDescent="0.25">
      <c r="B85" s="119" t="s">
        <v>8</v>
      </c>
      <c r="C85" s="110">
        <v>24</v>
      </c>
      <c r="D85" s="111">
        <v>1000</v>
      </c>
      <c r="E85" s="112">
        <f t="shared" si="6"/>
        <v>24000</v>
      </c>
      <c r="F85" s="113"/>
      <c r="G85" s="113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</row>
    <row r="86" spans="2:23" x14ac:dyDescent="0.25">
      <c r="B86" s="119"/>
      <c r="C86" s="110"/>
      <c r="D86" s="111"/>
      <c r="E86" s="112"/>
      <c r="F86" s="106"/>
      <c r="G86" s="106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</row>
    <row r="87" spans="2:23" ht="45" x14ac:dyDescent="0.25">
      <c r="B87" s="116" t="s">
        <v>14</v>
      </c>
      <c r="C87" s="117">
        <f>SUM(C88:C92)</f>
        <v>0</v>
      </c>
      <c r="D87" s="116"/>
      <c r="E87" s="118">
        <f>SUM(E88:E92)</f>
        <v>0</v>
      </c>
      <c r="F87" s="106"/>
      <c r="G87" s="106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</row>
    <row r="88" spans="2:23" x14ac:dyDescent="0.25">
      <c r="B88" s="119" t="s">
        <v>4</v>
      </c>
      <c r="C88" s="110">
        <f>8*(F88*$F$54+$G$54*G88+$H$54*H88+$I$54*I88+$J$54*J88+$K$54*K88+$L$54*L88+$M$54*M88+$N$54*N88+$O$54*O88+$P$54*P88+$Q$54*Q88+$R$54*R88+$S$54*S88+$T$54*T88+$U$54*U88+$V$54*V88+$W$54*W88)</f>
        <v>0</v>
      </c>
      <c r="D88" s="111">
        <v>1000</v>
      </c>
      <c r="E88" s="112">
        <f>C88*D88</f>
        <v>0</v>
      </c>
      <c r="F88" s="113"/>
      <c r="G88" s="113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</row>
    <row r="89" spans="2:23" x14ac:dyDescent="0.25">
      <c r="B89" s="119" t="s">
        <v>5</v>
      </c>
      <c r="C89" s="110">
        <f t="shared" ref="C89:C92" si="7">8*(F89*$F$54+$G$54*G89+$H$54*H89+$I$54*I89+$J$54*J89+$K$54*K89+$L$54*L89+$M$54*M89+$N$54*N89+$O$54*O89+$P$54*P89+$Q$54*Q89+$R$54*R89+$S$54*S89+$T$54*T89+$U$54*U89+$V$54*V89+$W$54*W89)</f>
        <v>0</v>
      </c>
      <c r="D89" s="111">
        <v>1000</v>
      </c>
      <c r="E89" s="112">
        <f t="shared" ref="E89:E92" si="8">C89*D89</f>
        <v>0</v>
      </c>
      <c r="F89" s="113"/>
      <c r="G89" s="113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</row>
    <row r="90" spans="2:23" x14ac:dyDescent="0.25">
      <c r="B90" s="119" t="s">
        <v>6</v>
      </c>
      <c r="C90" s="110">
        <f t="shared" si="7"/>
        <v>0</v>
      </c>
      <c r="D90" s="111">
        <v>1000</v>
      </c>
      <c r="E90" s="112">
        <f t="shared" si="8"/>
        <v>0</v>
      </c>
      <c r="F90" s="113"/>
      <c r="G90" s="113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</row>
    <row r="91" spans="2:23" x14ac:dyDescent="0.25">
      <c r="B91" s="119" t="s">
        <v>7</v>
      </c>
      <c r="C91" s="110">
        <f t="shared" si="7"/>
        <v>0</v>
      </c>
      <c r="D91" s="111">
        <v>1000</v>
      </c>
      <c r="E91" s="112">
        <f t="shared" si="8"/>
        <v>0</v>
      </c>
      <c r="F91" s="113"/>
      <c r="G91" s="113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</row>
    <row r="92" spans="2:23" x14ac:dyDescent="0.25">
      <c r="B92" s="119" t="s">
        <v>8</v>
      </c>
      <c r="C92" s="110">
        <f t="shared" si="7"/>
        <v>0</v>
      </c>
      <c r="D92" s="111">
        <v>1000</v>
      </c>
      <c r="E92" s="112">
        <f t="shared" si="8"/>
        <v>0</v>
      </c>
      <c r="F92" s="113"/>
      <c r="G92" s="113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</row>
    <row r="93" spans="2:23" x14ac:dyDescent="0.25">
      <c r="B93" s="119"/>
      <c r="C93" s="110"/>
      <c r="D93" s="111"/>
      <c r="E93" s="112"/>
      <c r="F93" s="106"/>
      <c r="G93" s="106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</row>
    <row r="94" spans="2:23" ht="36" customHeight="1" x14ac:dyDescent="0.25">
      <c r="B94" s="121" t="s">
        <v>42</v>
      </c>
      <c r="C94" s="117">
        <f>SUM(C95:C99)</f>
        <v>0</v>
      </c>
      <c r="D94" s="116"/>
      <c r="E94" s="118">
        <f>SUM(E95:E99)</f>
        <v>0</v>
      </c>
      <c r="F94" s="106"/>
      <c r="G94" s="106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</row>
    <row r="95" spans="2:23" x14ac:dyDescent="0.25">
      <c r="B95" s="119" t="s">
        <v>4</v>
      </c>
      <c r="C95" s="110">
        <f>8*(F95*$F$54+$G$54*G95+$H$54*H95+$I$54*I95+$J$54*J95+$K$54*K95+$L$54*L95+$M$54*M95+$N$54*N95+$O$54*O95+$P$54*P95+$Q$54*Q95+$R$54*R95+$S$54*S95+$T$54*T95+$U$54*U95+$V$54*V95+$W$54*W95)</f>
        <v>0</v>
      </c>
      <c r="D95" s="111">
        <v>1000</v>
      </c>
      <c r="E95" s="112">
        <f>C95*D95</f>
        <v>0</v>
      </c>
      <c r="F95" s="113"/>
      <c r="G95" s="113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</row>
    <row r="96" spans="2:23" x14ac:dyDescent="0.25">
      <c r="B96" s="119" t="s">
        <v>5</v>
      </c>
      <c r="C96" s="110">
        <f t="shared" ref="C96:C99" si="9">8*(F96*$F$54+$G$54*G96+$H$54*H96+$I$54*I96+$J$54*J96+$K$54*K96+$L$54*L96+$M$54*M96+$N$54*N96+$O$54*O96+$P$54*P96+$Q$54*Q96+$R$54*R96+$S$54*S96+$T$54*T96+$U$54*U96+$V$54*V96+$W$54*W96)</f>
        <v>0</v>
      </c>
      <c r="D96" s="111">
        <v>1000</v>
      </c>
      <c r="E96" s="112">
        <f t="shared" ref="E96:E99" si="10">C96*D96</f>
        <v>0</v>
      </c>
      <c r="F96" s="113"/>
      <c r="G96" s="113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</row>
    <row r="97" spans="2:23" x14ac:dyDescent="0.25">
      <c r="B97" s="119" t="s">
        <v>6</v>
      </c>
      <c r="C97" s="110">
        <f t="shared" si="9"/>
        <v>0</v>
      </c>
      <c r="D97" s="111">
        <v>1000</v>
      </c>
      <c r="E97" s="112">
        <f t="shared" si="10"/>
        <v>0</v>
      </c>
      <c r="F97" s="113"/>
      <c r="G97" s="113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</row>
    <row r="98" spans="2:23" x14ac:dyDescent="0.25">
      <c r="B98" s="119" t="s">
        <v>7</v>
      </c>
      <c r="C98" s="110">
        <f t="shared" si="9"/>
        <v>0</v>
      </c>
      <c r="D98" s="111">
        <v>1000</v>
      </c>
      <c r="E98" s="112">
        <f t="shared" si="10"/>
        <v>0</v>
      </c>
      <c r="F98" s="113"/>
      <c r="G98" s="113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</row>
    <row r="99" spans="2:23" x14ac:dyDescent="0.25">
      <c r="B99" s="119" t="s">
        <v>8</v>
      </c>
      <c r="C99" s="110">
        <f t="shared" si="9"/>
        <v>0</v>
      </c>
      <c r="D99" s="111">
        <v>1000</v>
      </c>
      <c r="E99" s="112">
        <f t="shared" si="10"/>
        <v>0</v>
      </c>
      <c r="F99" s="113"/>
      <c r="G99" s="113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</row>
    <row r="100" spans="2:23" x14ac:dyDescent="0.25">
      <c r="B100" s="116"/>
      <c r="C100" s="103"/>
      <c r="D100" s="103"/>
      <c r="E100" s="103"/>
      <c r="F100" s="106"/>
      <c r="G100" s="106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</row>
    <row r="101" spans="2:23" ht="45" x14ac:dyDescent="0.25">
      <c r="B101" s="116" t="s">
        <v>16</v>
      </c>
      <c r="C101" s="117">
        <f>SUM(C102:C106)</f>
        <v>0</v>
      </c>
      <c r="D101" s="116"/>
      <c r="E101" s="118">
        <f>SUM(E102:E106)</f>
        <v>0</v>
      </c>
      <c r="F101" s="106"/>
      <c r="G101" s="106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</row>
    <row r="102" spans="2:23" x14ac:dyDescent="0.25">
      <c r="B102" s="119" t="s">
        <v>4</v>
      </c>
      <c r="C102" s="110">
        <f>8*(F102*$F$54+$G$54*G102+$H$54*H102+$I$54*I102+$J$54*J102+$K$54*K102+$L$54*L102+$M$54*M102+$N$54*N102+$O$54*O102+$P$54*P102+$Q$54*Q102+$R$54*R102+$S$54*S102+$T$54*T102+$U$54*U102+$V$54*V102+$W$54*W102)</f>
        <v>0</v>
      </c>
      <c r="D102" s="111">
        <v>1000</v>
      </c>
      <c r="E102" s="112">
        <f>C102*D102</f>
        <v>0</v>
      </c>
      <c r="F102" s="113"/>
      <c r="G102" s="113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</row>
    <row r="103" spans="2:23" x14ac:dyDescent="0.25">
      <c r="B103" s="119" t="s">
        <v>5</v>
      </c>
      <c r="C103" s="110">
        <f t="shared" ref="C103:C106" si="11">8*(F103*$F$54+$G$54*G103+$H$54*H103+$I$54*I103+$J$54*J103+$K$54*K103+$L$54*L103+$M$54*M103+$N$54*N103+$O$54*O103+$P$54*P103+$Q$54*Q103+$R$54*R103+$S$54*S103+$T$54*T103+$U$54*U103+$V$54*V103+$W$54*W103)</f>
        <v>0</v>
      </c>
      <c r="D103" s="111">
        <v>1000</v>
      </c>
      <c r="E103" s="112">
        <f t="shared" ref="E103:E106" si="12">C103*D103</f>
        <v>0</v>
      </c>
      <c r="F103" s="113"/>
      <c r="G103" s="113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</row>
    <row r="104" spans="2:23" x14ac:dyDescent="0.25">
      <c r="B104" s="119" t="s">
        <v>6</v>
      </c>
      <c r="C104" s="110">
        <f t="shared" si="11"/>
        <v>0</v>
      </c>
      <c r="D104" s="111">
        <v>1000</v>
      </c>
      <c r="E104" s="112">
        <f t="shared" si="12"/>
        <v>0</v>
      </c>
      <c r="F104" s="113"/>
      <c r="G104" s="113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</row>
    <row r="105" spans="2:23" x14ac:dyDescent="0.25">
      <c r="B105" s="119" t="s">
        <v>7</v>
      </c>
      <c r="C105" s="110">
        <f t="shared" si="11"/>
        <v>0</v>
      </c>
      <c r="D105" s="111">
        <v>1000</v>
      </c>
      <c r="E105" s="112">
        <f t="shared" si="12"/>
        <v>0</v>
      </c>
      <c r="F105" s="113"/>
      <c r="G105" s="113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</row>
    <row r="106" spans="2:23" x14ac:dyDescent="0.25">
      <c r="B106" s="119" t="s">
        <v>8</v>
      </c>
      <c r="C106" s="110">
        <f t="shared" si="11"/>
        <v>0</v>
      </c>
      <c r="D106" s="111">
        <v>1000</v>
      </c>
      <c r="E106" s="112">
        <f t="shared" si="12"/>
        <v>0</v>
      </c>
      <c r="F106" s="113"/>
      <c r="G106" s="113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</row>
    <row r="107" spans="2:23" x14ac:dyDescent="0.25">
      <c r="B107" s="116"/>
      <c r="C107" s="103"/>
      <c r="D107" s="103"/>
      <c r="E107" s="103"/>
      <c r="F107" s="106"/>
      <c r="G107" s="106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</row>
    <row r="108" spans="2:23" ht="30" x14ac:dyDescent="0.25">
      <c r="B108" s="116" t="s">
        <v>17</v>
      </c>
      <c r="C108" s="117">
        <f>SUM(C109:C113)</f>
        <v>15</v>
      </c>
      <c r="D108" s="116"/>
      <c r="E108" s="118">
        <f>SUM(E109:E113)</f>
        <v>15000</v>
      </c>
      <c r="F108" s="106"/>
      <c r="G108" s="106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</row>
    <row r="109" spans="2:23" x14ac:dyDescent="0.25">
      <c r="B109" s="109" t="s">
        <v>4</v>
      </c>
      <c r="C109" s="110">
        <f>8*(F109*$F$54+$G$54*G109+$H$54*H109+$I$54*I109+$J$54*J109+$K$54*K109+$L$54*L109+$M$54*M109+$N$54*N109+$O$54*O109+$P$54*P109+$Q$54*Q109+$R$54*R109+$S$54*S109+$T$54*T109+$U$54*U109+$V$54*V109+$W$54*W109)</f>
        <v>0</v>
      </c>
      <c r="D109" s="111">
        <v>1000</v>
      </c>
      <c r="E109" s="112">
        <f>C109*D109</f>
        <v>0</v>
      </c>
      <c r="F109" s="113"/>
      <c r="G109" s="113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</row>
    <row r="110" spans="2:23" x14ac:dyDescent="0.25">
      <c r="B110" s="109" t="s">
        <v>5</v>
      </c>
      <c r="C110" s="110">
        <v>15</v>
      </c>
      <c r="D110" s="111">
        <v>1000</v>
      </c>
      <c r="E110" s="112">
        <f t="shared" ref="E110:E113" si="13">C110*D110</f>
        <v>15000</v>
      </c>
      <c r="F110" s="113"/>
      <c r="G110" s="113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</row>
    <row r="111" spans="2:23" x14ac:dyDescent="0.25">
      <c r="B111" s="109" t="s">
        <v>6</v>
      </c>
      <c r="C111" s="110">
        <f t="shared" ref="C110:C113" si="14">8*(F111*$F$54+$G$54*G111+$H$54*H111+$I$54*I111+$J$54*J111+$K$54*K111+$L$54*L111+$M$54*M111+$N$54*N111+$O$54*O111+$P$54*P111+$Q$54*Q111+$R$54*R111+$S$54*S111+$T$54*T111+$U$54*U111+$V$54*V111+$W$54*W111)</f>
        <v>0</v>
      </c>
      <c r="D111" s="111">
        <v>1000</v>
      </c>
      <c r="E111" s="112">
        <f t="shared" si="13"/>
        <v>0</v>
      </c>
      <c r="F111" s="113"/>
      <c r="G111" s="113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</row>
    <row r="112" spans="2:23" x14ac:dyDescent="0.25">
      <c r="B112" s="79" t="s">
        <v>7</v>
      </c>
      <c r="C112" s="80">
        <f t="shared" si="14"/>
        <v>0</v>
      </c>
      <c r="D112" s="37">
        <v>1000</v>
      </c>
      <c r="E112" s="81">
        <f t="shared" si="13"/>
        <v>0</v>
      </c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</row>
    <row r="113" spans="2:23" x14ac:dyDescent="0.25">
      <c r="B113" s="79" t="s">
        <v>8</v>
      </c>
      <c r="C113" s="80">
        <f t="shared" si="14"/>
        <v>0</v>
      </c>
      <c r="D113" s="37">
        <v>1000</v>
      </c>
      <c r="E113" s="81">
        <f t="shared" si="13"/>
        <v>0</v>
      </c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</row>
    <row r="114" spans="2:23" x14ac:dyDescent="0.25">
      <c r="B114" s="82"/>
      <c r="C114" s="31"/>
      <c r="D114" s="31"/>
      <c r="E114" s="31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</row>
    <row r="115" spans="2:23" ht="30" x14ac:dyDescent="0.25">
      <c r="B115" s="82" t="s">
        <v>18</v>
      </c>
      <c r="C115" s="94">
        <f>SUM(C116:C120)</f>
        <v>0</v>
      </c>
      <c r="D115" s="92"/>
      <c r="E115" s="95">
        <f>SUM(E116:E120)</f>
        <v>0</v>
      </c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</row>
    <row r="116" spans="2:23" x14ac:dyDescent="0.25">
      <c r="B116" s="79" t="s">
        <v>4</v>
      </c>
      <c r="C116" s="80">
        <f>8*(F116*$F$54+$G$54*G116+$H$54*H116+$I$54*I116+$J$54*J116+$K$54*K116+$L$54*L116+$M$54*M116+$N$54*N116+$O$54*O116+$P$54*P116+$Q$54*Q116+$R$54*R116+$S$54*S116+$T$54*T116+$U$54*U116+$V$54*V116+$W$54*W116)</f>
        <v>0</v>
      </c>
      <c r="D116" s="37">
        <v>1000</v>
      </c>
      <c r="E116" s="81">
        <f>C116*D116</f>
        <v>0</v>
      </c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</row>
    <row r="117" spans="2:23" x14ac:dyDescent="0.25">
      <c r="B117" s="79" t="s">
        <v>5</v>
      </c>
      <c r="C117" s="80">
        <f t="shared" ref="C117:C120" si="15">8*(F117*$F$54+$G$54*G117+$H$54*H117+$I$54*I117+$J$54*J117+$K$54*K117+$L$54*L117+$M$54*M117+$N$54*N117+$O$54*O117+$P$54*P117+$Q$54*Q117+$R$54*R117+$S$54*S117+$T$54*T117+$U$54*U117+$V$54*V117+$W$54*W117)</f>
        <v>0</v>
      </c>
      <c r="D117" s="37">
        <v>1000</v>
      </c>
      <c r="E117" s="81">
        <f t="shared" ref="E117:E120" si="16">C117*D117</f>
        <v>0</v>
      </c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</row>
    <row r="118" spans="2:23" x14ac:dyDescent="0.25">
      <c r="B118" s="79" t="s">
        <v>6</v>
      </c>
      <c r="C118" s="80">
        <f t="shared" si="15"/>
        <v>0</v>
      </c>
      <c r="D118" s="37">
        <v>1000</v>
      </c>
      <c r="E118" s="81">
        <f t="shared" si="16"/>
        <v>0</v>
      </c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</row>
    <row r="119" spans="2:23" x14ac:dyDescent="0.25">
      <c r="B119" s="79" t="s">
        <v>7</v>
      </c>
      <c r="C119" s="80">
        <f t="shared" si="15"/>
        <v>0</v>
      </c>
      <c r="D119" s="37">
        <v>1000</v>
      </c>
      <c r="E119" s="81">
        <f t="shared" si="16"/>
        <v>0</v>
      </c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</row>
    <row r="120" spans="2:23" x14ac:dyDescent="0.25">
      <c r="B120" s="79" t="s">
        <v>8</v>
      </c>
      <c r="C120" s="80">
        <f t="shared" si="15"/>
        <v>0</v>
      </c>
      <c r="D120" s="37">
        <v>1000</v>
      </c>
      <c r="E120" s="81">
        <f t="shared" si="16"/>
        <v>0</v>
      </c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</row>
    <row r="121" spans="2:23" x14ac:dyDescent="0.25">
      <c r="B121" s="82"/>
      <c r="C121" s="31"/>
      <c r="D121" s="31"/>
      <c r="E121" s="31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</row>
    <row r="122" spans="2:23" ht="30" x14ac:dyDescent="0.25">
      <c r="B122" s="84" t="s">
        <v>19</v>
      </c>
      <c r="C122" s="94">
        <f>SUM(C123:C127)</f>
        <v>15</v>
      </c>
      <c r="D122" s="92"/>
      <c r="E122" s="95">
        <f>SUM(E123:E127)</f>
        <v>15000</v>
      </c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</row>
    <row r="123" spans="2:23" x14ac:dyDescent="0.25">
      <c r="B123" s="79" t="s">
        <v>4</v>
      </c>
      <c r="C123" s="80">
        <f>8*(F123*$F$54+$G$54*G123+$H$54*H123+$I$54*I123+$J$54*J123+$K$54*K123+$L$54*L123+$M$54*M123+$N$54*N123+$O$54*O123+$P$54*P123+$Q$54*Q123+$R$54*R123+$S$54*S123+$T$54*T123+$U$54*U123+$V$54*V123+$W$54*W123)</f>
        <v>0</v>
      </c>
      <c r="D123" s="37">
        <v>1000</v>
      </c>
      <c r="E123" s="81">
        <f>C123*D123</f>
        <v>0</v>
      </c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</row>
    <row r="124" spans="2:23" x14ac:dyDescent="0.25">
      <c r="B124" s="79" t="s">
        <v>5</v>
      </c>
      <c r="C124" s="80">
        <v>15</v>
      </c>
      <c r="D124" s="37">
        <v>1000</v>
      </c>
      <c r="E124" s="81">
        <f t="shared" ref="E124:E127" si="17">C124*D124</f>
        <v>15000</v>
      </c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</row>
    <row r="125" spans="2:23" x14ac:dyDescent="0.25">
      <c r="B125" s="79" t="s">
        <v>6</v>
      </c>
      <c r="C125" s="80">
        <f t="shared" ref="C124:C127" si="18">8*(F125*$F$54+$G$54*G125+$H$54*H125+$I$54*I125+$J$54*J125+$K$54*K125+$L$54*L125+$M$54*M125+$N$54*N125+$O$54*O125+$P$54*P125+$Q$54*Q125+$R$54*R125+$S$54*S125+$T$54*T125+$U$54*U125+$V$54*V125+$W$54*W125)</f>
        <v>0</v>
      </c>
      <c r="D125" s="37">
        <v>1000</v>
      </c>
      <c r="E125" s="81">
        <f t="shared" si="17"/>
        <v>0</v>
      </c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</row>
    <row r="126" spans="2:23" x14ac:dyDescent="0.25">
      <c r="B126" s="79" t="s">
        <v>7</v>
      </c>
      <c r="C126" s="80">
        <f t="shared" si="18"/>
        <v>0</v>
      </c>
      <c r="D126" s="37">
        <v>1000</v>
      </c>
      <c r="E126" s="81">
        <f t="shared" si="17"/>
        <v>0</v>
      </c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</row>
    <row r="127" spans="2:23" x14ac:dyDescent="0.25">
      <c r="B127" s="79" t="s">
        <v>8</v>
      </c>
      <c r="C127" s="80">
        <f t="shared" si="18"/>
        <v>0</v>
      </c>
      <c r="D127" s="37">
        <v>1000</v>
      </c>
      <c r="E127" s="81">
        <f t="shared" si="17"/>
        <v>0</v>
      </c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</row>
    <row r="128" spans="2:23" x14ac:dyDescent="0.25">
      <c r="B128" s="84"/>
      <c r="C128" s="31"/>
      <c r="D128" s="31"/>
      <c r="E128" s="31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</row>
    <row r="129" spans="2:23" x14ac:dyDescent="0.25">
      <c r="B129" s="78" t="s">
        <v>20</v>
      </c>
      <c r="C129" s="94">
        <f>SUM(C130:C134)</f>
        <v>0</v>
      </c>
      <c r="D129" s="92"/>
      <c r="E129" s="95">
        <f>SUM(E130:E134)</f>
        <v>0</v>
      </c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</row>
    <row r="130" spans="2:23" x14ac:dyDescent="0.25">
      <c r="B130" s="79" t="s">
        <v>4</v>
      </c>
      <c r="C130" s="80">
        <f>8*(F130*$F$54+$G$54*G130+$H$54*H130+$I$54*I130+$J$54*J130+$K$54*K130+$L$54*L130+$M$54*M130+$N$54*N130+$O$54*O130+$P$54*P130+$Q$54*Q130+$R$54*R130+$S$54*S130+$T$54*T130+$U$54*U130+$V$54*V130+$W$54*W130)</f>
        <v>0</v>
      </c>
      <c r="D130" s="37">
        <v>1000</v>
      </c>
      <c r="E130" s="81">
        <f>C130*D130</f>
        <v>0</v>
      </c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</row>
    <row r="131" spans="2:23" x14ac:dyDescent="0.25">
      <c r="B131" s="79" t="s">
        <v>5</v>
      </c>
      <c r="C131" s="80">
        <f t="shared" ref="C131:C134" si="19">8*(F131*$F$54+$G$54*G131+$H$54*H131+$I$54*I131+$J$54*J131+$K$54*K131+$L$54*L131+$M$54*M131+$N$54*N131+$O$54*O131+$P$54*P131+$Q$54*Q131+$R$54*R131+$S$54*S131+$T$54*T131+$U$54*U131+$V$54*V131+$W$54*W131)</f>
        <v>0</v>
      </c>
      <c r="D131" s="37">
        <v>1000</v>
      </c>
      <c r="E131" s="81">
        <f t="shared" ref="E131:E134" si="20">C131*D131</f>
        <v>0</v>
      </c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</row>
    <row r="132" spans="2:23" x14ac:dyDescent="0.25">
      <c r="B132" s="79" t="s">
        <v>6</v>
      </c>
      <c r="C132" s="80">
        <f t="shared" si="19"/>
        <v>0</v>
      </c>
      <c r="D132" s="37">
        <v>1000</v>
      </c>
      <c r="E132" s="81">
        <f t="shared" si="20"/>
        <v>0</v>
      </c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</row>
    <row r="133" spans="2:23" x14ac:dyDescent="0.25">
      <c r="B133" s="79" t="s">
        <v>7</v>
      </c>
      <c r="C133" s="80">
        <f t="shared" si="19"/>
        <v>0</v>
      </c>
      <c r="D133" s="37">
        <v>1000</v>
      </c>
      <c r="E133" s="81">
        <f t="shared" si="20"/>
        <v>0</v>
      </c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</row>
    <row r="134" spans="2:23" x14ac:dyDescent="0.25">
      <c r="B134" s="79" t="s">
        <v>8</v>
      </c>
      <c r="C134" s="80">
        <f t="shared" si="19"/>
        <v>0</v>
      </c>
      <c r="D134" s="37">
        <v>1000</v>
      </c>
      <c r="E134" s="81">
        <f t="shared" si="20"/>
        <v>0</v>
      </c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</row>
    <row r="135" spans="2:23" x14ac:dyDescent="0.25">
      <c r="B135" s="78"/>
      <c r="C135" s="31"/>
      <c r="D135" s="31"/>
      <c r="E135" s="31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</row>
    <row r="136" spans="2:23" ht="30" x14ac:dyDescent="0.25">
      <c r="B136" s="51" t="s">
        <v>29</v>
      </c>
      <c r="C136" s="90">
        <f>C137+C144+C151+C158+C165+C172+C179+C186+C193</f>
        <v>0</v>
      </c>
      <c r="D136" s="52"/>
      <c r="E136" s="53">
        <f>E137+E144+E151+E158+E165+E172+E179+E186+E193</f>
        <v>0</v>
      </c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</row>
    <row r="137" spans="2:23" ht="58.5" customHeight="1" x14ac:dyDescent="0.25">
      <c r="B137" s="91" t="s">
        <v>54</v>
      </c>
      <c r="C137" s="94">
        <f>SUM(C138:C142)</f>
        <v>0</v>
      </c>
      <c r="D137" s="92"/>
      <c r="E137" s="95">
        <f>SUM(E138:E142)</f>
        <v>0</v>
      </c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</row>
    <row r="138" spans="2:23" x14ac:dyDescent="0.25">
      <c r="B138" s="83" t="s">
        <v>4</v>
      </c>
      <c r="C138" s="80">
        <f>8*(F138*$F$54+$G$54*G138+$H$54*H138+$I$54*I138+$J$54*J138+$K$54*K138+$L$54*L138+$M$54*M138+$N$54*N138+$O$54*O138+$P$54*P138+$Q$54*Q138+$R$54*R138+$S$54*S138+$T$54*T138+$U$54*U138+$V$54*V138+$W$54*W138)</f>
        <v>0</v>
      </c>
      <c r="D138" s="37">
        <v>1000</v>
      </c>
      <c r="E138" s="81">
        <f>C138*D138</f>
        <v>0</v>
      </c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</row>
    <row r="139" spans="2:23" x14ac:dyDescent="0.25">
      <c r="B139" s="83" t="s">
        <v>5</v>
      </c>
      <c r="C139" s="80">
        <f t="shared" ref="C139:C142" si="21">8*(F139*$F$54+$G$54*G139+$H$54*H139+$I$54*I139+$J$54*J139+$K$54*K139+$L$54*L139+$M$54*M139+$N$54*N139+$O$54*O139+$P$54*P139+$Q$54*Q139+$R$54*R139+$S$54*S139+$T$54*T139+$U$54*U139+$V$54*V139+$W$54*W139)</f>
        <v>0</v>
      </c>
      <c r="D139" s="37">
        <v>1000</v>
      </c>
      <c r="E139" s="81">
        <f t="shared" ref="E139:E142" si="22">C139*D139</f>
        <v>0</v>
      </c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</row>
    <row r="140" spans="2:23" x14ac:dyDescent="0.25">
      <c r="B140" s="83" t="s">
        <v>6</v>
      </c>
      <c r="C140" s="80">
        <f t="shared" si="21"/>
        <v>0</v>
      </c>
      <c r="D140" s="37">
        <v>1000</v>
      </c>
      <c r="E140" s="81">
        <f t="shared" si="22"/>
        <v>0</v>
      </c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</row>
    <row r="141" spans="2:23" x14ac:dyDescent="0.25">
      <c r="B141" s="83" t="s">
        <v>7</v>
      </c>
      <c r="C141" s="80">
        <f t="shared" si="21"/>
        <v>0</v>
      </c>
      <c r="D141" s="37">
        <v>1000</v>
      </c>
      <c r="E141" s="81">
        <f t="shared" si="22"/>
        <v>0</v>
      </c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</row>
    <row r="142" spans="2:23" x14ac:dyDescent="0.25">
      <c r="B142" s="83" t="s">
        <v>8</v>
      </c>
      <c r="C142" s="80">
        <f t="shared" si="21"/>
        <v>0</v>
      </c>
      <c r="D142" s="37">
        <v>1000</v>
      </c>
      <c r="E142" s="81">
        <f t="shared" si="22"/>
        <v>0</v>
      </c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</row>
    <row r="143" spans="2:23" x14ac:dyDescent="0.25">
      <c r="B143" s="92"/>
      <c r="C143" s="31"/>
      <c r="D143" s="31"/>
      <c r="E143" s="31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</row>
    <row r="144" spans="2:23" ht="39.75" customHeight="1" x14ac:dyDescent="0.25">
      <c r="B144" s="91" t="s">
        <v>38</v>
      </c>
      <c r="C144" s="94">
        <f>SUM(C145:C149)</f>
        <v>0</v>
      </c>
      <c r="D144" s="92"/>
      <c r="E144" s="95">
        <f>SUM(E145:E149)</f>
        <v>0</v>
      </c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</row>
    <row r="145" spans="2:23" x14ac:dyDescent="0.25">
      <c r="B145" s="83" t="s">
        <v>4</v>
      </c>
      <c r="C145" s="80">
        <f>8*(F145*$F$54+$G$54*G145+$H$54*H145+$I$54*I145+$J$54*J145+$K$54*K145+$L$54*L145+$M$54*M145+$N$54*N145+$O$54*O145+$P$54*P145+$Q$54*Q145+$R$54*R145+$S$54*S145+$T$54*T145+$U$54*U145+$V$54*V145+$W$54*W145)</f>
        <v>0</v>
      </c>
      <c r="D145" s="37">
        <v>1000</v>
      </c>
      <c r="E145" s="81">
        <f>C145*D145</f>
        <v>0</v>
      </c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</row>
    <row r="146" spans="2:23" x14ac:dyDescent="0.25">
      <c r="B146" s="83" t="s">
        <v>5</v>
      </c>
      <c r="C146" s="80">
        <f t="shared" ref="C146:C149" si="23">8*(F146*$F$54+$G$54*G146+$H$54*H146+$I$54*I146+$J$54*J146+$K$54*K146+$L$54*L146+$M$54*M146+$N$54*N146+$O$54*O146+$P$54*P146+$Q$54*Q146+$R$54*R146+$S$54*S146+$T$54*T146+$U$54*U146+$V$54*V146+$W$54*W146)</f>
        <v>0</v>
      </c>
      <c r="D146" s="37">
        <v>1000</v>
      </c>
      <c r="E146" s="81">
        <f t="shared" ref="E146:E149" si="24">C146*D146</f>
        <v>0</v>
      </c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</row>
    <row r="147" spans="2:23" x14ac:dyDescent="0.25">
      <c r="B147" s="83" t="s">
        <v>6</v>
      </c>
      <c r="C147" s="80">
        <f t="shared" si="23"/>
        <v>0</v>
      </c>
      <c r="D147" s="37">
        <v>1000</v>
      </c>
      <c r="E147" s="81">
        <f t="shared" si="24"/>
        <v>0</v>
      </c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</row>
    <row r="148" spans="2:23" x14ac:dyDescent="0.25">
      <c r="B148" s="83" t="s">
        <v>7</v>
      </c>
      <c r="C148" s="80">
        <f t="shared" si="23"/>
        <v>0</v>
      </c>
      <c r="D148" s="37">
        <v>1000</v>
      </c>
      <c r="E148" s="81">
        <f t="shared" si="24"/>
        <v>0</v>
      </c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</row>
    <row r="149" spans="2:23" x14ac:dyDescent="0.25">
      <c r="B149" s="83" t="s">
        <v>8</v>
      </c>
      <c r="C149" s="80">
        <f t="shared" si="23"/>
        <v>0</v>
      </c>
      <c r="D149" s="37">
        <v>1000</v>
      </c>
      <c r="E149" s="81">
        <f t="shared" si="24"/>
        <v>0</v>
      </c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</row>
    <row r="150" spans="2:23" x14ac:dyDescent="0.25">
      <c r="B150" s="88"/>
      <c r="C150" s="31"/>
      <c r="D150" s="31"/>
      <c r="E150" s="31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</row>
    <row r="151" spans="2:23" ht="100.5" customHeight="1" x14ac:dyDescent="0.25">
      <c r="B151" s="88" t="s">
        <v>71</v>
      </c>
      <c r="C151" s="94">
        <f>SUM(C152:C156)</f>
        <v>0</v>
      </c>
      <c r="D151" s="92"/>
      <c r="E151" s="95">
        <f>SUM(E152:E156)</f>
        <v>0</v>
      </c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</row>
    <row r="152" spans="2:23" x14ac:dyDescent="0.25">
      <c r="B152" s="83" t="s">
        <v>4</v>
      </c>
      <c r="C152" s="80">
        <f>8*(F152*$F$54+$G$54*G152+$H$54*H152+$I$54*I152+$J$54*J152+$K$54*K152+$L$54*L152+$M$54*M152+$N$54*N152+$O$54*O152+$P$54*P152+$Q$54*Q152+$R$54*R152+$S$54*S152+$T$54*T152+$U$54*U152+$V$54*V152+$W$54*W152)</f>
        <v>0</v>
      </c>
      <c r="D152" s="37">
        <v>1000</v>
      </c>
      <c r="E152" s="81">
        <f>C152*D152</f>
        <v>0</v>
      </c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</row>
    <row r="153" spans="2:23" x14ac:dyDescent="0.25">
      <c r="B153" s="83" t="s">
        <v>5</v>
      </c>
      <c r="C153" s="80">
        <f t="shared" ref="C153:C156" si="25">8*(F153*$F$54+$G$54*G153+$H$54*H153+$I$54*I153+$J$54*J153+$K$54*K153+$L$54*L153+$M$54*M153+$N$54*N153+$O$54*O153+$P$54*P153+$Q$54*Q153+$R$54*R153+$S$54*S153+$T$54*T153+$U$54*U153+$V$54*V153+$W$54*W153)</f>
        <v>0</v>
      </c>
      <c r="D153" s="37">
        <v>1000</v>
      </c>
      <c r="E153" s="81">
        <f t="shared" ref="E153:E156" si="26">C153*D153</f>
        <v>0</v>
      </c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</row>
    <row r="154" spans="2:23" x14ac:dyDescent="0.25">
      <c r="B154" s="83" t="s">
        <v>6</v>
      </c>
      <c r="C154" s="80">
        <f t="shared" si="25"/>
        <v>0</v>
      </c>
      <c r="D154" s="37">
        <v>1000</v>
      </c>
      <c r="E154" s="81">
        <f t="shared" si="26"/>
        <v>0</v>
      </c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</row>
    <row r="155" spans="2:23" x14ac:dyDescent="0.25">
      <c r="B155" s="83" t="s">
        <v>7</v>
      </c>
      <c r="C155" s="80">
        <f t="shared" si="25"/>
        <v>0</v>
      </c>
      <c r="D155" s="37">
        <v>1000</v>
      </c>
      <c r="E155" s="81">
        <f t="shared" si="26"/>
        <v>0</v>
      </c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</row>
    <row r="156" spans="2:23" x14ac:dyDescent="0.25">
      <c r="B156" s="83" t="s">
        <v>8</v>
      </c>
      <c r="C156" s="80">
        <f t="shared" si="25"/>
        <v>0</v>
      </c>
      <c r="D156" s="37">
        <v>1000</v>
      </c>
      <c r="E156" s="81">
        <f t="shared" si="26"/>
        <v>0</v>
      </c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</row>
    <row r="157" spans="2:23" x14ac:dyDescent="0.25">
      <c r="B157" s="88"/>
      <c r="C157" s="31"/>
      <c r="D157" s="31"/>
      <c r="E157" s="31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</row>
    <row r="158" spans="2:23" ht="43.5" customHeight="1" x14ac:dyDescent="0.25">
      <c r="B158" s="91" t="s">
        <v>40</v>
      </c>
      <c r="C158" s="94">
        <f>SUM(C159:C163)</f>
        <v>0</v>
      </c>
      <c r="D158" s="92"/>
      <c r="E158" s="95">
        <f>SUM(E159:E163)</f>
        <v>0</v>
      </c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</row>
    <row r="159" spans="2:23" x14ac:dyDescent="0.25">
      <c r="B159" s="83" t="s">
        <v>4</v>
      </c>
      <c r="C159" s="80">
        <f>8*(F159*$F$54+$G$54*G159+$H$54*H159+$I$54*I159+$J$54*J159+$K$54*K159+$L$54*L159+$M$54*M159+$N$54*N159+$O$54*O159+$P$54*P159+$Q$54*Q159+$R$54*R159+$S$54*S159+$T$54*T159+$U$54*U159+$V$54*V159+$W$54*W159)</f>
        <v>0</v>
      </c>
      <c r="D159" s="37">
        <v>1000</v>
      </c>
      <c r="E159" s="81">
        <f>C159*D159</f>
        <v>0</v>
      </c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</row>
    <row r="160" spans="2:23" x14ac:dyDescent="0.25">
      <c r="B160" s="83" t="s">
        <v>5</v>
      </c>
      <c r="C160" s="80">
        <f t="shared" ref="C160:C163" si="27">8*(F160*$F$54+$G$54*G160+$H$54*H160+$I$54*I160+$J$54*J160+$K$54*K160+$L$54*L160+$M$54*M160+$N$54*N160+$O$54*O160+$P$54*P160+$Q$54*Q160+$R$54*R160+$S$54*S160+$T$54*T160+$U$54*U160+$V$54*V160+$W$54*W160)</f>
        <v>0</v>
      </c>
      <c r="D160" s="37">
        <v>1000</v>
      </c>
      <c r="E160" s="81">
        <f t="shared" ref="E160:E163" si="28">C160*D160</f>
        <v>0</v>
      </c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</row>
    <row r="161" spans="2:23" x14ac:dyDescent="0.25">
      <c r="B161" s="83" t="s">
        <v>6</v>
      </c>
      <c r="C161" s="80">
        <f t="shared" si="27"/>
        <v>0</v>
      </c>
      <c r="D161" s="37">
        <v>1000</v>
      </c>
      <c r="E161" s="81">
        <f t="shared" si="28"/>
        <v>0</v>
      </c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</row>
    <row r="162" spans="2:23" x14ac:dyDescent="0.25">
      <c r="B162" s="83" t="s">
        <v>7</v>
      </c>
      <c r="C162" s="80">
        <f t="shared" si="27"/>
        <v>0</v>
      </c>
      <c r="D162" s="37">
        <v>1000</v>
      </c>
      <c r="E162" s="81">
        <f t="shared" si="28"/>
        <v>0</v>
      </c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</row>
    <row r="163" spans="2:23" x14ac:dyDescent="0.25">
      <c r="B163" s="83" t="s">
        <v>8</v>
      </c>
      <c r="C163" s="80">
        <f t="shared" si="27"/>
        <v>0</v>
      </c>
      <c r="D163" s="37">
        <v>1000</v>
      </c>
      <c r="E163" s="81">
        <f t="shared" si="28"/>
        <v>0</v>
      </c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</row>
    <row r="164" spans="2:23" x14ac:dyDescent="0.25">
      <c r="B164" s="88"/>
      <c r="C164" s="31"/>
      <c r="D164" s="31"/>
      <c r="E164" s="31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</row>
    <row r="165" spans="2:23" ht="36" customHeight="1" x14ac:dyDescent="0.25">
      <c r="B165" s="91" t="s">
        <v>42</v>
      </c>
      <c r="C165" s="94">
        <f>SUM(C166:C170)</f>
        <v>0</v>
      </c>
      <c r="D165" s="92"/>
      <c r="E165" s="95">
        <f>SUM(E166:E170)</f>
        <v>0</v>
      </c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</row>
    <row r="166" spans="2:23" x14ac:dyDescent="0.25">
      <c r="B166" s="83" t="s">
        <v>4</v>
      </c>
      <c r="C166" s="80">
        <f>8*(F166*$F$54+$G$54*G166+$H$54*H166+$I$54*I166+$J$54*J166+$K$54*K166+$L$54*L166+$M$54*M166+$N$54*N166+$O$54*O166+$P$54*P166+$Q$54*Q166+$R$54*R166+$S$54*S166+$T$54*T166+$U$54*U166+$V$54*V166+$W$54*W166)</f>
        <v>0</v>
      </c>
      <c r="D166" s="37">
        <v>1000</v>
      </c>
      <c r="E166" s="81">
        <f>C166*D166</f>
        <v>0</v>
      </c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</row>
    <row r="167" spans="2:23" x14ac:dyDescent="0.25">
      <c r="B167" s="83" t="s">
        <v>5</v>
      </c>
      <c r="C167" s="80">
        <f t="shared" ref="C167:C170" si="29">8*(F167*$F$54+$G$54*G167+$H$54*H167+$I$54*I167+$J$54*J167+$K$54*K167+$L$54*L167+$M$54*M167+$N$54*N167+$O$54*O167+$P$54*P167+$Q$54*Q167+$R$54*R167+$S$54*S167+$T$54*T167+$U$54*U167+$V$54*V167+$W$54*W167)</f>
        <v>0</v>
      </c>
      <c r="D167" s="37">
        <v>1000</v>
      </c>
      <c r="E167" s="81">
        <f t="shared" ref="E167:E170" si="30">C167*D167</f>
        <v>0</v>
      </c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</row>
    <row r="168" spans="2:23" x14ac:dyDescent="0.25">
      <c r="B168" s="83" t="s">
        <v>6</v>
      </c>
      <c r="C168" s="80">
        <f t="shared" si="29"/>
        <v>0</v>
      </c>
      <c r="D168" s="37">
        <v>1000</v>
      </c>
      <c r="E168" s="81">
        <f t="shared" si="30"/>
        <v>0</v>
      </c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</row>
    <row r="169" spans="2:23" x14ac:dyDescent="0.25">
      <c r="B169" s="83" t="s">
        <v>7</v>
      </c>
      <c r="C169" s="80">
        <f t="shared" si="29"/>
        <v>0</v>
      </c>
      <c r="D169" s="37">
        <v>1000</v>
      </c>
      <c r="E169" s="81">
        <f t="shared" si="30"/>
        <v>0</v>
      </c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</row>
    <row r="170" spans="2:23" x14ac:dyDescent="0.25">
      <c r="B170" s="83" t="s">
        <v>8</v>
      </c>
      <c r="C170" s="80">
        <f t="shared" si="29"/>
        <v>0</v>
      </c>
      <c r="D170" s="37">
        <v>1000</v>
      </c>
      <c r="E170" s="81">
        <f t="shared" si="30"/>
        <v>0</v>
      </c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</row>
    <row r="171" spans="2:23" x14ac:dyDescent="0.25">
      <c r="B171" s="88"/>
      <c r="C171" s="31"/>
      <c r="D171" s="31"/>
      <c r="E171" s="31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</row>
    <row r="172" spans="2:23" ht="66" customHeight="1" x14ac:dyDescent="0.25">
      <c r="B172" s="91" t="s">
        <v>41</v>
      </c>
      <c r="C172" s="94">
        <f>SUM(C173:C177)</f>
        <v>0</v>
      </c>
      <c r="D172" s="92"/>
      <c r="E172" s="95">
        <f>SUM(E173:E177)</f>
        <v>0</v>
      </c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</row>
    <row r="173" spans="2:23" x14ac:dyDescent="0.25">
      <c r="B173" s="83" t="s">
        <v>4</v>
      </c>
      <c r="C173" s="80">
        <f>8*(F173*$F$54+$G$54*G173+$H$54*H173+$I$54*I173+$J$54*J173+$K$54*K173+$L$54*L173+$M$54*M173+$N$54*N173+$O$54*O173+$P$54*P173+$Q$54*Q173+$R$54*R173+$S$54*S173+$T$54*T173+$U$54*U173+$V$54*V173+$W$54*W173)</f>
        <v>0</v>
      </c>
      <c r="D173" s="37">
        <v>1000</v>
      </c>
      <c r="E173" s="81">
        <f>C173*D173</f>
        <v>0</v>
      </c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</row>
    <row r="174" spans="2:23" x14ac:dyDescent="0.25">
      <c r="B174" s="83" t="s">
        <v>5</v>
      </c>
      <c r="C174" s="80">
        <f t="shared" ref="C174:C177" si="31">8*(F174*$F$54+$G$54*G174+$H$54*H174+$I$54*I174+$J$54*J174+$K$54*K174+$L$54*L174+$M$54*M174+$N$54*N174+$O$54*O174+$P$54*P174+$Q$54*Q174+$R$54*R174+$S$54*S174+$T$54*T174+$U$54*U174+$V$54*V174+$W$54*W174)</f>
        <v>0</v>
      </c>
      <c r="D174" s="37">
        <v>1000</v>
      </c>
      <c r="E174" s="81">
        <f t="shared" ref="E174:E177" si="32">C174*D174</f>
        <v>0</v>
      </c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</row>
    <row r="175" spans="2:23" x14ac:dyDescent="0.25">
      <c r="B175" s="83" t="s">
        <v>6</v>
      </c>
      <c r="C175" s="80">
        <f t="shared" si="31"/>
        <v>0</v>
      </c>
      <c r="D175" s="37">
        <v>1000</v>
      </c>
      <c r="E175" s="81">
        <f t="shared" si="32"/>
        <v>0</v>
      </c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</row>
    <row r="176" spans="2:23" x14ac:dyDescent="0.25">
      <c r="B176" s="83" t="s">
        <v>7</v>
      </c>
      <c r="C176" s="80">
        <f t="shared" si="31"/>
        <v>0</v>
      </c>
      <c r="D176" s="37">
        <v>1000</v>
      </c>
      <c r="E176" s="81">
        <f t="shared" si="32"/>
        <v>0</v>
      </c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</row>
    <row r="177" spans="2:23" x14ac:dyDescent="0.25">
      <c r="B177" s="83" t="s">
        <v>8</v>
      </c>
      <c r="C177" s="80">
        <f t="shared" si="31"/>
        <v>0</v>
      </c>
      <c r="D177" s="37">
        <v>1000</v>
      </c>
      <c r="E177" s="81">
        <f t="shared" si="32"/>
        <v>0</v>
      </c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</row>
    <row r="178" spans="2:23" x14ac:dyDescent="0.25">
      <c r="B178" s="88"/>
      <c r="C178" s="31"/>
      <c r="D178" s="31"/>
      <c r="E178" s="31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</row>
    <row r="179" spans="2:23" ht="38.25" customHeight="1" x14ac:dyDescent="0.25">
      <c r="B179" s="91" t="s">
        <v>43</v>
      </c>
      <c r="C179" s="94">
        <f>SUM(C180:C184)</f>
        <v>0</v>
      </c>
      <c r="D179" s="92"/>
      <c r="E179" s="95">
        <f>SUM(E180:E184)</f>
        <v>0</v>
      </c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</row>
    <row r="180" spans="2:23" x14ac:dyDescent="0.25">
      <c r="B180" s="83" t="s">
        <v>4</v>
      </c>
      <c r="C180" s="80">
        <f>8*(F180*$F$54+$G$54*G180+$H$54*H180+$I$54*I180+$J$54*J180+$K$54*K180+$L$54*L180+$M$54*M180+$N$54*N180+$O$54*O180+$P$54*P180+$Q$54*Q180+$R$54*R180+$S$54*S180+$T$54*T180+$U$54*U180+$V$54*V180+$W$54*W180)</f>
        <v>0</v>
      </c>
      <c r="D180" s="37">
        <v>1000</v>
      </c>
      <c r="E180" s="81">
        <f>C180*D180</f>
        <v>0</v>
      </c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</row>
    <row r="181" spans="2:23" x14ac:dyDescent="0.25">
      <c r="B181" s="83" t="s">
        <v>5</v>
      </c>
      <c r="C181" s="80">
        <f t="shared" ref="C181:C184" si="33">8*(F181*$F$54+$G$54*G181+$H$54*H181+$I$54*I181+$J$54*J181+$K$54*K181+$L$54*L181+$M$54*M181+$N$54*N181+$O$54*O181+$P$54*P181+$Q$54*Q181+$R$54*R181+$S$54*S181+$T$54*T181+$U$54*U181+$V$54*V181+$W$54*W181)</f>
        <v>0</v>
      </c>
      <c r="D181" s="37">
        <v>1000</v>
      </c>
      <c r="E181" s="81">
        <f t="shared" ref="E181:E184" si="34">C181*D181</f>
        <v>0</v>
      </c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</row>
    <row r="182" spans="2:23" x14ac:dyDescent="0.25">
      <c r="B182" s="83" t="s">
        <v>6</v>
      </c>
      <c r="C182" s="80">
        <f t="shared" si="33"/>
        <v>0</v>
      </c>
      <c r="D182" s="37">
        <v>1000</v>
      </c>
      <c r="E182" s="81">
        <f t="shared" si="34"/>
        <v>0</v>
      </c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</row>
    <row r="183" spans="2:23" x14ac:dyDescent="0.25">
      <c r="B183" s="83" t="s">
        <v>7</v>
      </c>
      <c r="C183" s="80">
        <f t="shared" si="33"/>
        <v>0</v>
      </c>
      <c r="D183" s="37">
        <v>1000</v>
      </c>
      <c r="E183" s="81">
        <f t="shared" si="34"/>
        <v>0</v>
      </c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</row>
    <row r="184" spans="2:23" x14ac:dyDescent="0.25">
      <c r="B184" s="83" t="s">
        <v>8</v>
      </c>
      <c r="C184" s="80">
        <f t="shared" si="33"/>
        <v>0</v>
      </c>
      <c r="D184" s="37">
        <v>1000</v>
      </c>
      <c r="E184" s="81">
        <f t="shared" si="34"/>
        <v>0</v>
      </c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</row>
    <row r="185" spans="2:23" x14ac:dyDescent="0.25">
      <c r="B185" s="88"/>
      <c r="C185" s="31"/>
      <c r="D185" s="31"/>
      <c r="E185" s="31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</row>
    <row r="186" spans="2:23" ht="35.25" customHeight="1" x14ac:dyDescent="0.25">
      <c r="B186" s="91" t="s">
        <v>44</v>
      </c>
      <c r="C186" s="94">
        <f>SUM(C187:C191)</f>
        <v>0</v>
      </c>
      <c r="D186" s="92"/>
      <c r="E186" s="95">
        <f>SUM(E187:E191)</f>
        <v>0</v>
      </c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</row>
    <row r="187" spans="2:23" x14ac:dyDescent="0.25">
      <c r="B187" s="83" t="s">
        <v>4</v>
      </c>
      <c r="C187" s="80">
        <f>8*(F187*$F$54+$G$54*G187+$H$54*H187+$I$54*I187+$J$54*J187+$K$54*K187+$L$54*L187+$M$54*M187+$N$54*N187+$O$54*O187+$P$54*P187+$Q$54*Q187+$R$54*R187+$S$54*S187+$T$54*T187+$U$54*U187+$V$54*V187+$W$54*W187)</f>
        <v>0</v>
      </c>
      <c r="D187" s="37">
        <v>1000</v>
      </c>
      <c r="E187" s="81">
        <f>C187*D187</f>
        <v>0</v>
      </c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</row>
    <row r="188" spans="2:23" x14ac:dyDescent="0.25">
      <c r="B188" s="83" t="s">
        <v>5</v>
      </c>
      <c r="C188" s="80">
        <f t="shared" ref="C188:C191" si="35">8*(F188*$F$54+$G$54*G188+$H$54*H188+$I$54*I188+$J$54*J188+$K$54*K188+$L$54*L188+$M$54*M188+$N$54*N188+$O$54*O188+$P$54*P188+$Q$54*Q188+$R$54*R188+$S$54*S188+$T$54*T188+$U$54*U188+$V$54*V188+$W$54*W188)</f>
        <v>0</v>
      </c>
      <c r="D188" s="37">
        <v>1000</v>
      </c>
      <c r="E188" s="81">
        <f t="shared" ref="E188:E191" si="36">C188*D188</f>
        <v>0</v>
      </c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</row>
    <row r="189" spans="2:23" x14ac:dyDescent="0.25">
      <c r="B189" s="83" t="s">
        <v>6</v>
      </c>
      <c r="C189" s="80">
        <f t="shared" si="35"/>
        <v>0</v>
      </c>
      <c r="D189" s="37">
        <v>1000</v>
      </c>
      <c r="E189" s="81">
        <f t="shared" si="36"/>
        <v>0</v>
      </c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</row>
    <row r="190" spans="2:23" x14ac:dyDescent="0.25">
      <c r="B190" s="83" t="s">
        <v>7</v>
      </c>
      <c r="C190" s="80">
        <f t="shared" si="35"/>
        <v>0</v>
      </c>
      <c r="D190" s="37">
        <v>1000</v>
      </c>
      <c r="E190" s="81">
        <f t="shared" si="36"/>
        <v>0</v>
      </c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</row>
    <row r="191" spans="2:23" x14ac:dyDescent="0.25">
      <c r="B191" s="83" t="s">
        <v>8</v>
      </c>
      <c r="C191" s="80">
        <f t="shared" si="35"/>
        <v>0</v>
      </c>
      <c r="D191" s="37">
        <v>1000</v>
      </c>
      <c r="E191" s="81">
        <f t="shared" si="36"/>
        <v>0</v>
      </c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</row>
    <row r="192" spans="2:23" x14ac:dyDescent="0.25">
      <c r="B192" s="88"/>
      <c r="C192" s="31"/>
      <c r="D192" s="31"/>
      <c r="E192" s="31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</row>
    <row r="193" spans="2:23" ht="39" customHeight="1" x14ac:dyDescent="0.25">
      <c r="B193" s="91" t="s">
        <v>45</v>
      </c>
      <c r="C193" s="94">
        <f>SUM(C194:C198)</f>
        <v>0</v>
      </c>
      <c r="D193" s="92"/>
      <c r="E193" s="95">
        <f>SUM(E194:E198)</f>
        <v>0</v>
      </c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</row>
    <row r="194" spans="2:23" x14ac:dyDescent="0.25">
      <c r="B194" s="83" t="s">
        <v>4</v>
      </c>
      <c r="C194" s="80">
        <f>8*(F194*$F$54+$G$54*G194+$H$54*H194+$I$54*I194+$J$54*J194+$K$54*K194+$L$54*L194+$M$54*M194+$N$54*N194+$O$54*O194+$P$54*P194+$Q$54*Q194+$R$54*R194+$S$54*S194+$T$54*T194+$U$54*U194+$V$54*V194+$W$54*W194)</f>
        <v>0</v>
      </c>
      <c r="D194" s="37">
        <v>1000</v>
      </c>
      <c r="E194" s="81">
        <f>C194*D194</f>
        <v>0</v>
      </c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</row>
    <row r="195" spans="2:23" x14ac:dyDescent="0.25">
      <c r="B195" s="83" t="s">
        <v>5</v>
      </c>
      <c r="C195" s="80">
        <f t="shared" ref="C195:C198" si="37">8*(F195*$F$54+$G$54*G195+$H$54*H195+$I$54*I195+$J$54*J195+$K$54*K195+$L$54*L195+$M$54*M195+$N$54*N195+$O$54*O195+$P$54*P195+$Q$54*Q195+$R$54*R195+$S$54*S195+$T$54*T195+$U$54*U195+$V$54*V195+$W$54*W195)</f>
        <v>0</v>
      </c>
      <c r="D195" s="37">
        <v>1000</v>
      </c>
      <c r="E195" s="81">
        <f t="shared" ref="E195:E198" si="38">C195*D195</f>
        <v>0</v>
      </c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</row>
    <row r="196" spans="2:23" x14ac:dyDescent="0.25">
      <c r="B196" s="83" t="s">
        <v>6</v>
      </c>
      <c r="C196" s="80">
        <f t="shared" si="37"/>
        <v>0</v>
      </c>
      <c r="D196" s="37">
        <v>1000</v>
      </c>
      <c r="E196" s="81">
        <f t="shared" si="38"/>
        <v>0</v>
      </c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</row>
    <row r="197" spans="2:23" x14ac:dyDescent="0.25">
      <c r="B197" s="83" t="s">
        <v>7</v>
      </c>
      <c r="C197" s="80">
        <f t="shared" si="37"/>
        <v>0</v>
      </c>
      <c r="D197" s="37">
        <v>1000</v>
      </c>
      <c r="E197" s="81">
        <f t="shared" si="38"/>
        <v>0</v>
      </c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</row>
    <row r="198" spans="2:23" x14ac:dyDescent="0.25">
      <c r="B198" s="83" t="s">
        <v>8</v>
      </c>
      <c r="C198" s="80">
        <f t="shared" si="37"/>
        <v>0</v>
      </c>
      <c r="D198" s="37">
        <v>1000</v>
      </c>
      <c r="E198" s="81">
        <f t="shared" si="38"/>
        <v>0</v>
      </c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</row>
    <row r="199" spans="2:23" x14ac:dyDescent="0.25">
      <c r="B199" s="88"/>
      <c r="C199" s="31"/>
      <c r="D199" s="31"/>
      <c r="E199" s="31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</row>
    <row r="200" spans="2:23" ht="30" x14ac:dyDescent="0.25">
      <c r="B200" s="51" t="s">
        <v>30</v>
      </c>
      <c r="C200" s="90">
        <f>C201+C208+C215+C222+C229+C236+C243+C250+C257</f>
        <v>0</v>
      </c>
      <c r="D200" s="52"/>
      <c r="E200" s="53">
        <f>E201+E208+E215+E222+E229+E236+E243+E250+E257</f>
        <v>0</v>
      </c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</row>
    <row r="201" spans="2:23" ht="49.5" customHeight="1" x14ac:dyDescent="0.25">
      <c r="B201" s="91" t="s">
        <v>49</v>
      </c>
      <c r="C201" s="94">
        <f>SUM(C202:C206)</f>
        <v>0</v>
      </c>
      <c r="D201" s="92"/>
      <c r="E201" s="95">
        <f>SUM(E202:E206)</f>
        <v>0</v>
      </c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</row>
    <row r="202" spans="2:23" x14ac:dyDescent="0.25">
      <c r="B202" s="83" t="s">
        <v>4</v>
      </c>
      <c r="C202" s="80">
        <f>8*(F202*$F$54+$G$54*G202+$H$54*H202+$I$54*I202+$J$54*J202+$K$54*K202+$L$54*L202+$M$54*M202+$N$54*N202+$O$54*O202+$P$54*P202+$Q$54*Q202+$R$54*R202+$S$54*S202+$T$54*T202+$U$54*U202+$V$54*V202+$W$54*W202)</f>
        <v>0</v>
      </c>
      <c r="D202" s="37">
        <v>1000</v>
      </c>
      <c r="E202" s="81">
        <f>C202*D202</f>
        <v>0</v>
      </c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</row>
    <row r="203" spans="2:23" x14ac:dyDescent="0.25">
      <c r="B203" s="83" t="s">
        <v>5</v>
      </c>
      <c r="C203" s="80">
        <f t="shared" ref="C203:C206" si="39">8*(F203*$F$54+$G$54*G203+$H$54*H203+$I$54*I203+$J$54*J203+$K$54*K203+$L$54*L203+$M$54*M203+$N$54*N203+$O$54*O203+$P$54*P203+$Q$54*Q203+$R$54*R203+$S$54*S203+$T$54*T203+$U$54*U203+$V$54*V203+$W$54*W203)</f>
        <v>0</v>
      </c>
      <c r="D203" s="37">
        <v>1000</v>
      </c>
      <c r="E203" s="81">
        <f t="shared" ref="E203:E206" si="40">C203*D203</f>
        <v>0</v>
      </c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</row>
    <row r="204" spans="2:23" x14ac:dyDescent="0.25">
      <c r="B204" s="83" t="s">
        <v>6</v>
      </c>
      <c r="C204" s="80">
        <f t="shared" si="39"/>
        <v>0</v>
      </c>
      <c r="D204" s="37">
        <v>1000</v>
      </c>
      <c r="E204" s="81">
        <f t="shared" si="40"/>
        <v>0</v>
      </c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</row>
    <row r="205" spans="2:23" x14ac:dyDescent="0.25">
      <c r="B205" s="83" t="s">
        <v>7</v>
      </c>
      <c r="C205" s="80">
        <f t="shared" si="39"/>
        <v>0</v>
      </c>
      <c r="D205" s="37">
        <v>1000</v>
      </c>
      <c r="E205" s="81">
        <f t="shared" si="40"/>
        <v>0</v>
      </c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</row>
    <row r="206" spans="2:23" x14ac:dyDescent="0.25">
      <c r="B206" s="83" t="s">
        <v>8</v>
      </c>
      <c r="C206" s="80">
        <f t="shared" si="39"/>
        <v>0</v>
      </c>
      <c r="D206" s="37">
        <v>1000</v>
      </c>
      <c r="E206" s="81">
        <f t="shared" si="40"/>
        <v>0</v>
      </c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</row>
    <row r="207" spans="2:23" x14ac:dyDescent="0.25">
      <c r="B207" s="92"/>
      <c r="C207" s="31"/>
      <c r="D207" s="31"/>
      <c r="E207" s="31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</row>
    <row r="208" spans="2:23" ht="30" x14ac:dyDescent="0.25">
      <c r="B208" s="91" t="s">
        <v>47</v>
      </c>
      <c r="C208" s="94">
        <f>SUM(C209:C213)</f>
        <v>0</v>
      </c>
      <c r="D208" s="92"/>
      <c r="E208" s="95">
        <f>SUM(E209:E213)</f>
        <v>0</v>
      </c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</row>
    <row r="209" spans="2:23" x14ac:dyDescent="0.25">
      <c r="B209" s="83" t="s">
        <v>4</v>
      </c>
      <c r="C209" s="80">
        <f>8*(F209*$F$54+$G$54*G209+$H$54*H209+$I$54*I209+$J$54*J209+$K$54*K209+$L$54*L209+$M$54*M209+$N$54*N209+$O$54*O209+$P$54*P209+$Q$54*Q209+$R$54*R209+$S$54*S209+$T$54*T209+$U$54*U209+$V$54*V209+$W$54*W209)</f>
        <v>0</v>
      </c>
      <c r="D209" s="37">
        <v>1000</v>
      </c>
      <c r="E209" s="81">
        <f>C209*D209</f>
        <v>0</v>
      </c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</row>
    <row r="210" spans="2:23" x14ac:dyDescent="0.25">
      <c r="B210" s="83" t="s">
        <v>5</v>
      </c>
      <c r="C210" s="80">
        <f t="shared" ref="C210:C213" si="41">8*(F210*$F$54+$G$54*G210+$H$54*H210+$I$54*I210+$J$54*J210+$K$54*K210+$L$54*L210+$M$54*M210+$N$54*N210+$O$54*O210+$P$54*P210+$Q$54*Q210+$R$54*R210+$S$54*S210+$T$54*T210+$U$54*U210+$V$54*V210+$W$54*W210)</f>
        <v>0</v>
      </c>
      <c r="D210" s="37">
        <v>1000</v>
      </c>
      <c r="E210" s="81">
        <f t="shared" ref="E210:E213" si="42">C210*D210</f>
        <v>0</v>
      </c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</row>
    <row r="211" spans="2:23" x14ac:dyDescent="0.25">
      <c r="B211" s="83" t="s">
        <v>6</v>
      </c>
      <c r="C211" s="80">
        <f t="shared" si="41"/>
        <v>0</v>
      </c>
      <c r="D211" s="37">
        <v>1000</v>
      </c>
      <c r="E211" s="81">
        <f t="shared" si="42"/>
        <v>0</v>
      </c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</row>
    <row r="212" spans="2:23" x14ac:dyDescent="0.25">
      <c r="B212" s="83" t="s">
        <v>7</v>
      </c>
      <c r="C212" s="80">
        <f t="shared" si="41"/>
        <v>0</v>
      </c>
      <c r="D212" s="37">
        <v>1000</v>
      </c>
      <c r="E212" s="81">
        <f t="shared" si="42"/>
        <v>0</v>
      </c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</row>
    <row r="213" spans="2:23" x14ac:dyDescent="0.25">
      <c r="B213" s="83" t="s">
        <v>8</v>
      </c>
      <c r="C213" s="80">
        <f t="shared" si="41"/>
        <v>0</v>
      </c>
      <c r="D213" s="37">
        <v>1000</v>
      </c>
      <c r="E213" s="81">
        <f t="shared" si="42"/>
        <v>0</v>
      </c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</row>
    <row r="214" spans="2:23" x14ac:dyDescent="0.25">
      <c r="B214" s="88"/>
      <c r="C214" s="31"/>
      <c r="D214" s="31"/>
      <c r="E214" s="31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</row>
    <row r="215" spans="2:23" ht="90" x14ac:dyDescent="0.25">
      <c r="B215" s="91" t="s">
        <v>69</v>
      </c>
      <c r="C215" s="94">
        <f>SUM(C216:C220)</f>
        <v>0</v>
      </c>
      <c r="D215" s="92"/>
      <c r="E215" s="95">
        <f>SUM(E216:E220)</f>
        <v>0</v>
      </c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</row>
    <row r="216" spans="2:23" x14ac:dyDescent="0.25">
      <c r="B216" s="83" t="s">
        <v>4</v>
      </c>
      <c r="C216" s="80">
        <f>8*(F216*$F$54+$G$54*G216+$H$54*H216+$I$54*I216+$J$54*J216+$K$54*K216+$L$54*L216+$M$54*M216+$N$54*N216+$O$54*O216+$P$54*P216+$Q$54*Q216+$R$54*R216+$S$54*S216+$T$54*T216+$U$54*U216+$V$54*V216+$W$54*W216)</f>
        <v>0</v>
      </c>
      <c r="D216" s="37">
        <v>1000</v>
      </c>
      <c r="E216" s="81">
        <f>C216*D216</f>
        <v>0</v>
      </c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</row>
    <row r="217" spans="2:23" x14ac:dyDescent="0.25">
      <c r="B217" s="83" t="s">
        <v>5</v>
      </c>
      <c r="C217" s="80">
        <f t="shared" ref="C217:C220" si="43">8*(F217*$F$54+$G$54*G217+$H$54*H217+$I$54*I217+$J$54*J217+$K$54*K217+$L$54*L217+$M$54*M217+$N$54*N217+$O$54*O217+$P$54*P217+$Q$54*Q217+$R$54*R217+$S$54*S217+$T$54*T217+$U$54*U217+$V$54*V217+$W$54*W217)</f>
        <v>0</v>
      </c>
      <c r="D217" s="37">
        <v>1000</v>
      </c>
      <c r="E217" s="81">
        <f t="shared" ref="E217:E220" si="44">C217*D217</f>
        <v>0</v>
      </c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</row>
    <row r="218" spans="2:23" x14ac:dyDescent="0.25">
      <c r="B218" s="83" t="s">
        <v>6</v>
      </c>
      <c r="C218" s="80">
        <f t="shared" si="43"/>
        <v>0</v>
      </c>
      <c r="D218" s="37">
        <v>1000</v>
      </c>
      <c r="E218" s="81">
        <f t="shared" si="44"/>
        <v>0</v>
      </c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</row>
    <row r="219" spans="2:23" x14ac:dyDescent="0.25">
      <c r="B219" s="83" t="s">
        <v>7</v>
      </c>
      <c r="C219" s="80">
        <f t="shared" si="43"/>
        <v>0</v>
      </c>
      <c r="D219" s="37">
        <v>1000</v>
      </c>
      <c r="E219" s="81">
        <f t="shared" si="44"/>
        <v>0</v>
      </c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</row>
    <row r="220" spans="2:23" x14ac:dyDescent="0.25">
      <c r="B220" s="83" t="s">
        <v>8</v>
      </c>
      <c r="C220" s="80">
        <f t="shared" si="43"/>
        <v>0</v>
      </c>
      <c r="D220" s="37">
        <v>1000</v>
      </c>
      <c r="E220" s="81">
        <f t="shared" si="44"/>
        <v>0</v>
      </c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</row>
    <row r="221" spans="2:23" x14ac:dyDescent="0.25">
      <c r="B221" s="88"/>
      <c r="C221" s="31"/>
      <c r="D221" s="31"/>
      <c r="E221" s="31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</row>
    <row r="222" spans="2:23" ht="43.5" customHeight="1" x14ac:dyDescent="0.25">
      <c r="B222" s="91" t="s">
        <v>50</v>
      </c>
      <c r="C222" s="94">
        <f>SUM(C223:C227)</f>
        <v>0</v>
      </c>
      <c r="D222" s="92"/>
      <c r="E222" s="95">
        <f>SUM(E223:E227)</f>
        <v>0</v>
      </c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</row>
    <row r="223" spans="2:23" x14ac:dyDescent="0.25">
      <c r="B223" s="83" t="s">
        <v>4</v>
      </c>
      <c r="C223" s="80">
        <f>8*(F223*$F$54+$G$54*G223+$H$54*H223+$I$54*I223+$J$54*J223+$K$54*K223+$L$54*L223+$M$54*M223+$N$54*N223+$O$54*O223+$P$54*P223+$Q$54*Q223+$R$54*R223+$S$54*S223+$T$54*T223+$U$54*U223+$V$54*V223+$W$54*W223)</f>
        <v>0</v>
      </c>
      <c r="D223" s="37">
        <v>1000</v>
      </c>
      <c r="E223" s="81">
        <f>C223*D223</f>
        <v>0</v>
      </c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</row>
    <row r="224" spans="2:23" x14ac:dyDescent="0.25">
      <c r="B224" s="83" t="s">
        <v>5</v>
      </c>
      <c r="C224" s="80">
        <f t="shared" ref="C224:C227" si="45">8*(F224*$F$54+$G$54*G224+$H$54*H224+$I$54*I224+$J$54*J224+$K$54*K224+$L$54*L224+$M$54*M224+$N$54*N224+$O$54*O224+$P$54*P224+$Q$54*Q224+$R$54*R224+$S$54*S224+$T$54*T224+$U$54*U224+$V$54*V224+$W$54*W224)</f>
        <v>0</v>
      </c>
      <c r="D224" s="37">
        <v>1000</v>
      </c>
      <c r="E224" s="81">
        <f t="shared" ref="E224:E227" si="46">C224*D224</f>
        <v>0</v>
      </c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</row>
    <row r="225" spans="2:23" x14ac:dyDescent="0.25">
      <c r="B225" s="83" t="s">
        <v>6</v>
      </c>
      <c r="C225" s="80">
        <f t="shared" si="45"/>
        <v>0</v>
      </c>
      <c r="D225" s="37">
        <v>1000</v>
      </c>
      <c r="E225" s="81">
        <f t="shared" si="46"/>
        <v>0</v>
      </c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</row>
    <row r="226" spans="2:23" x14ac:dyDescent="0.25">
      <c r="B226" s="83" t="s">
        <v>7</v>
      </c>
      <c r="C226" s="80">
        <f t="shared" si="45"/>
        <v>0</v>
      </c>
      <c r="D226" s="37">
        <v>1000</v>
      </c>
      <c r="E226" s="81">
        <f t="shared" si="46"/>
        <v>0</v>
      </c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</row>
    <row r="227" spans="2:23" x14ac:dyDescent="0.25">
      <c r="B227" s="83" t="s">
        <v>8</v>
      </c>
      <c r="C227" s="80">
        <f t="shared" si="45"/>
        <v>0</v>
      </c>
      <c r="D227" s="37">
        <v>1000</v>
      </c>
      <c r="E227" s="81">
        <f t="shared" si="46"/>
        <v>0</v>
      </c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</row>
    <row r="228" spans="2:23" x14ac:dyDescent="0.25">
      <c r="B228" s="88"/>
      <c r="C228" s="31"/>
      <c r="D228" s="31"/>
      <c r="E228" s="31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</row>
    <row r="229" spans="2:23" ht="33.75" customHeight="1" x14ac:dyDescent="0.25">
      <c r="B229" s="91" t="s">
        <v>42</v>
      </c>
      <c r="C229" s="94">
        <f>SUM(C230:C234)</f>
        <v>0</v>
      </c>
      <c r="D229" s="92"/>
      <c r="E229" s="95">
        <f>SUM(E230:E234)</f>
        <v>0</v>
      </c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</row>
    <row r="230" spans="2:23" x14ac:dyDescent="0.25">
      <c r="B230" s="83" t="s">
        <v>4</v>
      </c>
      <c r="C230" s="80">
        <f>8*(F230*$F$54+$G$54*G230+$H$54*H230+$I$54*I230+$J$54*J230+$K$54*K230+$L$54*L230+$M$54*M230+$N$54*N230+$O$54*O230+$P$54*P230+$Q$54*Q230+$R$54*R230+$S$54*S230+$T$54*T230+$U$54*U230+$V$54*V230+$W$54*W230)</f>
        <v>0</v>
      </c>
      <c r="D230" s="37">
        <v>1000</v>
      </c>
      <c r="E230" s="81">
        <f>C230*D230</f>
        <v>0</v>
      </c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</row>
    <row r="231" spans="2:23" x14ac:dyDescent="0.25">
      <c r="B231" s="83" t="s">
        <v>5</v>
      </c>
      <c r="C231" s="80">
        <f t="shared" ref="C231:C234" si="47">8*(F231*$F$54+$G$54*G231+$H$54*H231+$I$54*I231+$J$54*J231+$K$54*K231+$L$54*L231+$M$54*M231+$N$54*N231+$O$54*O231+$P$54*P231+$Q$54*Q231+$R$54*R231+$S$54*S231+$T$54*T231+$U$54*U231+$V$54*V231+$W$54*W231)</f>
        <v>0</v>
      </c>
      <c r="D231" s="37">
        <v>1000</v>
      </c>
      <c r="E231" s="81">
        <f t="shared" ref="E231:E234" si="48">C231*D231</f>
        <v>0</v>
      </c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</row>
    <row r="232" spans="2:23" x14ac:dyDescent="0.25">
      <c r="B232" s="83" t="s">
        <v>6</v>
      </c>
      <c r="C232" s="80">
        <f t="shared" si="47"/>
        <v>0</v>
      </c>
      <c r="D232" s="37">
        <v>1000</v>
      </c>
      <c r="E232" s="81">
        <f t="shared" si="48"/>
        <v>0</v>
      </c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</row>
    <row r="233" spans="2:23" x14ac:dyDescent="0.25">
      <c r="B233" s="83" t="s">
        <v>7</v>
      </c>
      <c r="C233" s="80">
        <f t="shared" si="47"/>
        <v>0</v>
      </c>
      <c r="D233" s="37">
        <v>1000</v>
      </c>
      <c r="E233" s="81">
        <f t="shared" si="48"/>
        <v>0</v>
      </c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</row>
    <row r="234" spans="2:23" x14ac:dyDescent="0.25">
      <c r="B234" s="83" t="s">
        <v>8</v>
      </c>
      <c r="C234" s="80">
        <f t="shared" si="47"/>
        <v>0</v>
      </c>
      <c r="D234" s="37">
        <v>1000</v>
      </c>
      <c r="E234" s="81">
        <f t="shared" si="48"/>
        <v>0</v>
      </c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</row>
    <row r="235" spans="2:23" x14ac:dyDescent="0.25">
      <c r="B235" s="88"/>
      <c r="C235" s="31"/>
      <c r="D235" s="31"/>
      <c r="E235" s="31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</row>
    <row r="236" spans="2:23" ht="71.25" customHeight="1" x14ac:dyDescent="0.25">
      <c r="B236" s="91" t="s">
        <v>51</v>
      </c>
      <c r="C236" s="94">
        <f>SUM(C237:C241)</f>
        <v>0</v>
      </c>
      <c r="D236" s="92"/>
      <c r="E236" s="95">
        <f>SUM(E237:E241)</f>
        <v>0</v>
      </c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</row>
    <row r="237" spans="2:23" x14ac:dyDescent="0.25">
      <c r="B237" s="83" t="s">
        <v>4</v>
      </c>
      <c r="C237" s="80">
        <f>8*(F237*$F$54+$G$54*G237+$H$54*H237+$I$54*I237+$J$54*J237+$K$54*K237+$L$54*L237+$M$54*M237+$N$54*N237+$O$54*O237+$P$54*P237+$Q$54*Q237+$R$54*R237+$S$54*S237+$T$54*T237+$U$54*U237+$V$54*V237+$W$54*W237)</f>
        <v>0</v>
      </c>
      <c r="D237" s="37">
        <v>1000</v>
      </c>
      <c r="E237" s="81">
        <f>C237*D237</f>
        <v>0</v>
      </c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</row>
    <row r="238" spans="2:23" x14ac:dyDescent="0.25">
      <c r="B238" s="83" t="s">
        <v>5</v>
      </c>
      <c r="C238" s="80">
        <f t="shared" ref="C238:C241" si="49">8*(F238*$F$54+$G$54*G238+$H$54*H238+$I$54*I238+$J$54*J238+$K$54*K238+$L$54*L238+$M$54*M238+$N$54*N238+$O$54*O238+$P$54*P238+$Q$54*Q238+$R$54*R238+$S$54*S238+$T$54*T238+$U$54*U238+$V$54*V238+$W$54*W238)</f>
        <v>0</v>
      </c>
      <c r="D238" s="37">
        <v>1000</v>
      </c>
      <c r="E238" s="81">
        <f t="shared" ref="E238:E241" si="50">C238*D238</f>
        <v>0</v>
      </c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</row>
    <row r="239" spans="2:23" x14ac:dyDescent="0.25">
      <c r="B239" s="83" t="s">
        <v>6</v>
      </c>
      <c r="C239" s="80">
        <f t="shared" si="49"/>
        <v>0</v>
      </c>
      <c r="D239" s="37">
        <v>1000</v>
      </c>
      <c r="E239" s="81">
        <f t="shared" si="50"/>
        <v>0</v>
      </c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</row>
    <row r="240" spans="2:23" x14ac:dyDescent="0.25">
      <c r="B240" s="83" t="s">
        <v>7</v>
      </c>
      <c r="C240" s="80">
        <f t="shared" si="49"/>
        <v>0</v>
      </c>
      <c r="D240" s="37">
        <v>1000</v>
      </c>
      <c r="E240" s="81">
        <f t="shared" si="50"/>
        <v>0</v>
      </c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</row>
    <row r="241" spans="2:23" x14ac:dyDescent="0.25">
      <c r="B241" s="83" t="s">
        <v>8</v>
      </c>
      <c r="C241" s="80">
        <f t="shared" si="49"/>
        <v>0</v>
      </c>
      <c r="D241" s="37">
        <v>1000</v>
      </c>
      <c r="E241" s="81">
        <f t="shared" si="50"/>
        <v>0</v>
      </c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</row>
    <row r="242" spans="2:23" x14ac:dyDescent="0.25">
      <c r="B242" s="88"/>
      <c r="C242" s="31"/>
      <c r="D242" s="31"/>
      <c r="E242" s="31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</row>
    <row r="243" spans="2:23" ht="35.25" customHeight="1" x14ac:dyDescent="0.25">
      <c r="B243" s="91" t="s">
        <v>52</v>
      </c>
      <c r="C243" s="94">
        <f>SUM(C244:C248)</f>
        <v>0</v>
      </c>
      <c r="D243" s="92"/>
      <c r="E243" s="95">
        <f>SUM(E244:E248)</f>
        <v>0</v>
      </c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</row>
    <row r="244" spans="2:23" x14ac:dyDescent="0.25">
      <c r="B244" s="83" t="s">
        <v>4</v>
      </c>
      <c r="C244" s="80">
        <f>8*(F244*$F$54+$G$54*G244+$H$54*H244+$I$54*I244+$J$54*J244+$K$54*K244+$L$54*L244+$M$54*M244+$N$54*N244+$O$54*O244+$P$54*P244+$Q$54*Q244+$R$54*R244+$S$54*S244+$T$54*T244+$U$54*U244+$V$54*V244+$W$54*W244)</f>
        <v>0</v>
      </c>
      <c r="D244" s="37">
        <v>1000</v>
      </c>
      <c r="E244" s="81">
        <f>C244*D244</f>
        <v>0</v>
      </c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</row>
    <row r="245" spans="2:23" x14ac:dyDescent="0.25">
      <c r="B245" s="83" t="s">
        <v>5</v>
      </c>
      <c r="C245" s="80">
        <f t="shared" ref="C245:C248" si="51">8*(F245*$F$54+$G$54*G245+$H$54*H245+$I$54*I245+$J$54*J245+$K$54*K245+$L$54*L245+$M$54*M245+$N$54*N245+$O$54*O245+$P$54*P245+$Q$54*Q245+$R$54*R245+$S$54*S245+$T$54*T245+$U$54*U245+$V$54*V245+$W$54*W245)</f>
        <v>0</v>
      </c>
      <c r="D245" s="37">
        <v>1000</v>
      </c>
      <c r="E245" s="81">
        <f t="shared" ref="E245:E248" si="52">C245*D245</f>
        <v>0</v>
      </c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</row>
    <row r="246" spans="2:23" x14ac:dyDescent="0.25">
      <c r="B246" s="83" t="s">
        <v>6</v>
      </c>
      <c r="C246" s="80">
        <f t="shared" si="51"/>
        <v>0</v>
      </c>
      <c r="D246" s="37">
        <v>1000</v>
      </c>
      <c r="E246" s="81">
        <f t="shared" si="52"/>
        <v>0</v>
      </c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</row>
    <row r="247" spans="2:23" x14ac:dyDescent="0.25">
      <c r="B247" s="83" t="s">
        <v>7</v>
      </c>
      <c r="C247" s="80">
        <f t="shared" si="51"/>
        <v>0</v>
      </c>
      <c r="D247" s="37">
        <v>1000</v>
      </c>
      <c r="E247" s="81">
        <f t="shared" si="52"/>
        <v>0</v>
      </c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</row>
    <row r="248" spans="2:23" x14ac:dyDescent="0.25">
      <c r="B248" s="83" t="s">
        <v>8</v>
      </c>
      <c r="C248" s="80">
        <f t="shared" si="51"/>
        <v>0</v>
      </c>
      <c r="D248" s="37">
        <v>1000</v>
      </c>
      <c r="E248" s="81">
        <f t="shared" si="52"/>
        <v>0</v>
      </c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</row>
    <row r="249" spans="2:23" x14ac:dyDescent="0.25">
      <c r="B249" s="88"/>
      <c r="C249" s="31"/>
      <c r="D249" s="31"/>
      <c r="E249" s="31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</row>
    <row r="250" spans="2:23" ht="34.5" customHeight="1" x14ac:dyDescent="0.25">
      <c r="B250" s="91" t="s">
        <v>53</v>
      </c>
      <c r="C250" s="94">
        <f>SUM(C251:C255)</f>
        <v>0</v>
      </c>
      <c r="D250" s="92"/>
      <c r="E250" s="95">
        <f>SUM(E251:E255)</f>
        <v>0</v>
      </c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</row>
    <row r="251" spans="2:23" x14ac:dyDescent="0.25">
      <c r="B251" s="83" t="s">
        <v>4</v>
      </c>
      <c r="C251" s="80">
        <f>8*(F251*$F$54+$G$54*G251+$H$54*H251+$I$54*I251+$J$54*J251+$K$54*K251+$L$54*L251+$M$54*M251+$N$54*N251+$O$54*O251+$P$54*P251+$Q$54*Q251+$R$54*R251+$S$54*S251+$T$54*T251+$U$54*U251+$V$54*V251+$W$54*W251)</f>
        <v>0</v>
      </c>
      <c r="D251" s="37">
        <v>1000</v>
      </c>
      <c r="E251" s="81">
        <f>C251*D251</f>
        <v>0</v>
      </c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</row>
    <row r="252" spans="2:23" x14ac:dyDescent="0.25">
      <c r="B252" s="83" t="s">
        <v>5</v>
      </c>
      <c r="C252" s="80">
        <f t="shared" ref="C252:C255" si="53">8*(F252*$F$54+$G$54*G252+$H$54*H252+$I$54*I252+$J$54*J252+$K$54*K252+$L$54*L252+$M$54*M252+$N$54*N252+$O$54*O252+$P$54*P252+$Q$54*Q252+$R$54*R252+$S$54*S252+$T$54*T252+$U$54*U252+$V$54*V252+$W$54*W252)</f>
        <v>0</v>
      </c>
      <c r="D252" s="37">
        <v>1000</v>
      </c>
      <c r="E252" s="81">
        <f t="shared" ref="E252:E255" si="54">C252*D252</f>
        <v>0</v>
      </c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</row>
    <row r="253" spans="2:23" x14ac:dyDescent="0.25">
      <c r="B253" s="83" t="s">
        <v>6</v>
      </c>
      <c r="C253" s="80">
        <f t="shared" si="53"/>
        <v>0</v>
      </c>
      <c r="D253" s="37">
        <v>1000</v>
      </c>
      <c r="E253" s="81">
        <f t="shared" si="54"/>
        <v>0</v>
      </c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</row>
    <row r="254" spans="2:23" x14ac:dyDescent="0.25">
      <c r="B254" s="83" t="s">
        <v>7</v>
      </c>
      <c r="C254" s="80">
        <f t="shared" si="53"/>
        <v>0</v>
      </c>
      <c r="D254" s="37">
        <v>1000</v>
      </c>
      <c r="E254" s="81">
        <f t="shared" si="54"/>
        <v>0</v>
      </c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</row>
    <row r="255" spans="2:23" x14ac:dyDescent="0.25">
      <c r="B255" s="83" t="s">
        <v>8</v>
      </c>
      <c r="C255" s="80">
        <f t="shared" si="53"/>
        <v>0</v>
      </c>
      <c r="D255" s="37">
        <v>1000</v>
      </c>
      <c r="E255" s="81">
        <f t="shared" si="54"/>
        <v>0</v>
      </c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</row>
    <row r="256" spans="2:23" x14ac:dyDescent="0.25">
      <c r="B256" s="88"/>
      <c r="C256" s="31"/>
      <c r="D256" s="31"/>
      <c r="E256" s="31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</row>
    <row r="257" spans="2:23" ht="34.5" customHeight="1" x14ac:dyDescent="0.25">
      <c r="B257" s="91" t="s">
        <v>46</v>
      </c>
      <c r="C257" s="94">
        <f>SUM(C258:C262)</f>
        <v>0</v>
      </c>
      <c r="D257" s="92"/>
      <c r="E257" s="95">
        <f>SUM(E258:E262)</f>
        <v>0</v>
      </c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</row>
    <row r="258" spans="2:23" x14ac:dyDescent="0.25">
      <c r="B258" s="83" t="s">
        <v>4</v>
      </c>
      <c r="C258" s="80">
        <f>8*(F258*$F$54+$G$54*G258+$H$54*H258+$I$54*I258+$J$54*J258+$K$54*K258+$L$54*L258+$M$54*M258+$N$54*N258+$O$54*O258+$P$54*P258+$Q$54*Q258+$R$54*R258+$S$54*S258+$T$54*T258+$U$54*U258+$V$54*V258+$W$54*W258)</f>
        <v>0</v>
      </c>
      <c r="D258" s="37">
        <v>1000</v>
      </c>
      <c r="E258" s="81">
        <f>C258*D258</f>
        <v>0</v>
      </c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</row>
    <row r="259" spans="2:23" x14ac:dyDescent="0.25">
      <c r="B259" s="83" t="s">
        <v>5</v>
      </c>
      <c r="C259" s="80">
        <f t="shared" ref="C259:C262" si="55">8*(F259*$F$54+$G$54*G259+$H$54*H259+$I$54*I259+$J$54*J259+$K$54*K259+$L$54*L259+$M$54*M259+$N$54*N259+$O$54*O259+$P$54*P259+$Q$54*Q259+$R$54*R259+$S$54*S259+$T$54*T259+$U$54*U259+$V$54*V259+$W$54*W259)</f>
        <v>0</v>
      </c>
      <c r="D259" s="37">
        <v>1000</v>
      </c>
      <c r="E259" s="81">
        <f t="shared" ref="E259:E262" si="56">C259*D259</f>
        <v>0</v>
      </c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</row>
    <row r="260" spans="2:23" x14ac:dyDescent="0.25">
      <c r="B260" s="83" t="s">
        <v>6</v>
      </c>
      <c r="C260" s="80">
        <f t="shared" si="55"/>
        <v>0</v>
      </c>
      <c r="D260" s="37">
        <v>1000</v>
      </c>
      <c r="E260" s="81">
        <f t="shared" si="56"/>
        <v>0</v>
      </c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</row>
    <row r="261" spans="2:23" x14ac:dyDescent="0.25">
      <c r="B261" s="83" t="s">
        <v>7</v>
      </c>
      <c r="C261" s="80">
        <f t="shared" si="55"/>
        <v>0</v>
      </c>
      <c r="D261" s="37">
        <v>1000</v>
      </c>
      <c r="E261" s="81">
        <f t="shared" si="56"/>
        <v>0</v>
      </c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</row>
    <row r="262" spans="2:23" x14ac:dyDescent="0.25">
      <c r="B262" s="83" t="s">
        <v>8</v>
      </c>
      <c r="C262" s="80">
        <f t="shared" si="55"/>
        <v>0</v>
      </c>
      <c r="D262" s="37">
        <v>1000</v>
      </c>
      <c r="E262" s="81">
        <f t="shared" si="56"/>
        <v>0</v>
      </c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</row>
    <row r="263" spans="2:23" x14ac:dyDescent="0.25">
      <c r="B263" s="88"/>
      <c r="C263" s="31"/>
      <c r="D263" s="31"/>
      <c r="E263" s="31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</row>
    <row r="264" spans="2:23" ht="30" x14ac:dyDescent="0.25">
      <c r="B264" s="51" t="s">
        <v>31</v>
      </c>
      <c r="C264" s="90">
        <f>C265+C272+C279+C286+C293+C300+C307+C314+C321</f>
        <v>0</v>
      </c>
      <c r="D264" s="52"/>
      <c r="E264" s="53">
        <f>E265+E272+E279+E286+E293+E300+E307+E314+E321</f>
        <v>0</v>
      </c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</row>
    <row r="265" spans="2:23" ht="45" x14ac:dyDescent="0.25">
      <c r="B265" s="88" t="s">
        <v>55</v>
      </c>
      <c r="C265" s="94">
        <f>SUM(C266:C270)</f>
        <v>0</v>
      </c>
      <c r="D265" s="92"/>
      <c r="E265" s="95">
        <f>SUM(E266:E270)</f>
        <v>0</v>
      </c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</row>
    <row r="266" spans="2:23" x14ac:dyDescent="0.25">
      <c r="B266" s="83" t="s">
        <v>4</v>
      </c>
      <c r="C266" s="80">
        <f>8*(F266*$F$54+$G$54*G266+$H$54*H266+$I$54*I266+$J$54*J266+$K$54*K266+$L$54*L266+$M$54*M266+$N$54*N266+$O$54*O266+$P$54*P266+$Q$54*Q266+$R$54*R266+$S$54*S266+$T$54*T266+$U$54*U266+$V$54*V266+$W$54*W266)</f>
        <v>0</v>
      </c>
      <c r="D266" s="37">
        <v>1000</v>
      </c>
      <c r="E266" s="81">
        <f>C266*D266</f>
        <v>0</v>
      </c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</row>
    <row r="267" spans="2:23" x14ac:dyDescent="0.25">
      <c r="B267" s="83" t="s">
        <v>5</v>
      </c>
      <c r="C267" s="80">
        <f t="shared" ref="C267:C270" si="57">8*(F267*$F$54+$G$54*G267+$H$54*H267+$I$54*I267+$J$54*J267+$K$54*K267+$L$54*L267+$M$54*M267+$N$54*N267+$O$54*O267+$P$54*P267+$Q$54*Q267+$R$54*R267+$S$54*S267+$T$54*T267+$U$54*U267+$V$54*V267+$W$54*W267)</f>
        <v>0</v>
      </c>
      <c r="D267" s="37">
        <v>1000</v>
      </c>
      <c r="E267" s="81">
        <f t="shared" ref="E267:E270" si="58">C267*D267</f>
        <v>0</v>
      </c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</row>
    <row r="268" spans="2:23" x14ac:dyDescent="0.25">
      <c r="B268" s="83" t="s">
        <v>6</v>
      </c>
      <c r="C268" s="80">
        <f t="shared" si="57"/>
        <v>0</v>
      </c>
      <c r="D268" s="37">
        <v>1000</v>
      </c>
      <c r="E268" s="81">
        <f t="shared" si="58"/>
        <v>0</v>
      </c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</row>
    <row r="269" spans="2:23" x14ac:dyDescent="0.25">
      <c r="B269" s="83" t="s">
        <v>7</v>
      </c>
      <c r="C269" s="80">
        <f t="shared" si="57"/>
        <v>0</v>
      </c>
      <c r="D269" s="37">
        <v>1000</v>
      </c>
      <c r="E269" s="81">
        <f t="shared" si="58"/>
        <v>0</v>
      </c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</row>
    <row r="270" spans="2:23" x14ac:dyDescent="0.25">
      <c r="B270" s="83" t="s">
        <v>8</v>
      </c>
      <c r="C270" s="80">
        <f t="shared" si="57"/>
        <v>0</v>
      </c>
      <c r="D270" s="37">
        <v>1000</v>
      </c>
      <c r="E270" s="81">
        <f t="shared" si="58"/>
        <v>0</v>
      </c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</row>
    <row r="271" spans="2:23" x14ac:dyDescent="0.25">
      <c r="B271" s="88"/>
      <c r="C271" s="31"/>
      <c r="D271" s="31"/>
      <c r="E271" s="31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</row>
    <row r="272" spans="2:23" ht="30" x14ac:dyDescent="0.25">
      <c r="B272" s="88" t="s">
        <v>56</v>
      </c>
      <c r="C272" s="94">
        <f>SUM(C273:C277)</f>
        <v>0</v>
      </c>
      <c r="D272" s="92"/>
      <c r="E272" s="95">
        <f>SUM(E273:E277)</f>
        <v>0</v>
      </c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</row>
    <row r="273" spans="2:23" x14ac:dyDescent="0.25">
      <c r="B273" s="83" t="s">
        <v>4</v>
      </c>
      <c r="C273" s="80">
        <f>8*(F273*$F$54+$G$54*G273+$H$54*H273+$I$54*I273+$J$54*J273+$K$54*K273+$L$54*L273+$M$54*M273+$N$54*N273+$O$54*O273+$P$54*P273+$Q$54*Q273+$R$54*R273+$S$54*S273+$T$54*T273+$U$54*U273+$V$54*V273+$W$54*W273)</f>
        <v>0</v>
      </c>
      <c r="D273" s="37">
        <v>1000</v>
      </c>
      <c r="E273" s="81">
        <f>C273*D273</f>
        <v>0</v>
      </c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</row>
    <row r="274" spans="2:23" x14ac:dyDescent="0.25">
      <c r="B274" s="83" t="s">
        <v>5</v>
      </c>
      <c r="C274" s="80">
        <f t="shared" ref="C274:C277" si="59">8*(F274*$F$54+$G$54*G274+$H$54*H274+$I$54*I274+$J$54*J274+$K$54*K274+$L$54*L274+$M$54*M274+$N$54*N274+$O$54*O274+$P$54*P274+$Q$54*Q274+$R$54*R274+$S$54*S274+$T$54*T274+$U$54*U274+$V$54*V274+$W$54*W274)</f>
        <v>0</v>
      </c>
      <c r="D274" s="37">
        <v>1000</v>
      </c>
      <c r="E274" s="81">
        <f t="shared" ref="E274:E277" si="60">C274*D274</f>
        <v>0</v>
      </c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</row>
    <row r="275" spans="2:23" x14ac:dyDescent="0.25">
      <c r="B275" s="83" t="s">
        <v>6</v>
      </c>
      <c r="C275" s="80">
        <f t="shared" si="59"/>
        <v>0</v>
      </c>
      <c r="D275" s="37">
        <v>1000</v>
      </c>
      <c r="E275" s="81">
        <f t="shared" si="60"/>
        <v>0</v>
      </c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</row>
    <row r="276" spans="2:23" x14ac:dyDescent="0.25">
      <c r="B276" s="83" t="s">
        <v>7</v>
      </c>
      <c r="C276" s="80">
        <f t="shared" si="59"/>
        <v>0</v>
      </c>
      <c r="D276" s="37">
        <v>1000</v>
      </c>
      <c r="E276" s="81">
        <f t="shared" si="60"/>
        <v>0</v>
      </c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</row>
    <row r="277" spans="2:23" x14ac:dyDescent="0.25">
      <c r="B277" s="83" t="s">
        <v>8</v>
      </c>
      <c r="C277" s="80">
        <f t="shared" si="59"/>
        <v>0</v>
      </c>
      <c r="D277" s="37">
        <v>1000</v>
      </c>
      <c r="E277" s="81">
        <f t="shared" si="60"/>
        <v>0</v>
      </c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</row>
    <row r="278" spans="2:23" x14ac:dyDescent="0.25">
      <c r="B278" s="88"/>
      <c r="C278" s="31"/>
      <c r="D278" s="31"/>
      <c r="E278" s="31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</row>
    <row r="279" spans="2:23" ht="90" x14ac:dyDescent="0.25">
      <c r="B279" s="88" t="s">
        <v>70</v>
      </c>
      <c r="C279" s="94">
        <f>SUM(C280:C284)</f>
        <v>0</v>
      </c>
      <c r="D279" s="92"/>
      <c r="E279" s="95">
        <f>SUM(E280:E284)</f>
        <v>0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</row>
    <row r="280" spans="2:23" x14ac:dyDescent="0.25">
      <c r="B280" s="83" t="s">
        <v>4</v>
      </c>
      <c r="C280" s="80">
        <f>8*(F280*$F$54+$G$54*G280+$H$54*H280+$I$54*I280+$J$54*J280+$K$54*K280+$L$54*L280+$M$54*M280+$N$54*N280+$O$54*O280+$P$54*P280+$Q$54*Q280+$R$54*R280+$S$54*S280+$T$54*T280+$U$54*U280+$V$54*V280+$W$54*W280)</f>
        <v>0</v>
      </c>
      <c r="D280" s="37">
        <v>1000</v>
      </c>
      <c r="E280" s="81">
        <f>C280*D280</f>
        <v>0</v>
      </c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</row>
    <row r="281" spans="2:23" x14ac:dyDescent="0.25">
      <c r="B281" s="83" t="s">
        <v>5</v>
      </c>
      <c r="C281" s="80">
        <f t="shared" ref="C281:C284" si="61">8*(F281*$F$54+$G$54*G281+$H$54*H281+$I$54*I281+$J$54*J281+$K$54*K281+$L$54*L281+$M$54*M281+$N$54*N281+$O$54*O281+$P$54*P281+$Q$54*Q281+$R$54*R281+$S$54*S281+$T$54*T281+$U$54*U281+$V$54*V281+$W$54*W281)</f>
        <v>0</v>
      </c>
      <c r="D281" s="37">
        <v>1000</v>
      </c>
      <c r="E281" s="81">
        <f t="shared" ref="E281:E284" si="62">C281*D281</f>
        <v>0</v>
      </c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</row>
    <row r="282" spans="2:23" x14ac:dyDescent="0.25">
      <c r="B282" s="83" t="s">
        <v>6</v>
      </c>
      <c r="C282" s="80">
        <f t="shared" si="61"/>
        <v>0</v>
      </c>
      <c r="D282" s="37">
        <v>1000</v>
      </c>
      <c r="E282" s="81">
        <f t="shared" si="62"/>
        <v>0</v>
      </c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</row>
    <row r="283" spans="2:23" x14ac:dyDescent="0.25">
      <c r="B283" s="83" t="s">
        <v>7</v>
      </c>
      <c r="C283" s="80">
        <f t="shared" si="61"/>
        <v>0</v>
      </c>
      <c r="D283" s="37">
        <v>1000</v>
      </c>
      <c r="E283" s="81">
        <f t="shared" si="62"/>
        <v>0</v>
      </c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</row>
    <row r="284" spans="2:23" x14ac:dyDescent="0.25">
      <c r="B284" s="83" t="s">
        <v>8</v>
      </c>
      <c r="C284" s="80">
        <f t="shared" si="61"/>
        <v>0</v>
      </c>
      <c r="D284" s="37">
        <v>1000</v>
      </c>
      <c r="E284" s="81">
        <f t="shared" si="62"/>
        <v>0</v>
      </c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</row>
    <row r="285" spans="2:23" x14ac:dyDescent="0.25">
      <c r="B285" s="88"/>
      <c r="C285" s="31"/>
      <c r="D285" s="31"/>
      <c r="E285" s="31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</row>
    <row r="286" spans="2:23" ht="40.5" customHeight="1" x14ac:dyDescent="0.25">
      <c r="B286" s="88" t="s">
        <v>58</v>
      </c>
      <c r="C286" s="94">
        <f>SUM(C287:C291)</f>
        <v>0</v>
      </c>
      <c r="D286" s="92"/>
      <c r="E286" s="95">
        <f>SUM(E287:E291)</f>
        <v>0</v>
      </c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</row>
    <row r="287" spans="2:23" x14ac:dyDescent="0.25">
      <c r="B287" s="83" t="s">
        <v>4</v>
      </c>
      <c r="C287" s="80">
        <f>8*(F287*$F$54+$G$54*G287+$H$54*H287+$I$54*I287+$J$54*J287+$K$54*K287+$L$54*L287+$M$54*M287+$N$54*N287+$O$54*O287+$P$54*P287+$Q$54*Q287+$R$54*R287+$S$54*S287+$T$54*T287+$U$54*U287+$V$54*V287+$W$54*W287)</f>
        <v>0</v>
      </c>
      <c r="D287" s="37">
        <v>1000</v>
      </c>
      <c r="E287" s="81">
        <f>C287*D287</f>
        <v>0</v>
      </c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</row>
    <row r="288" spans="2:23" x14ac:dyDescent="0.25">
      <c r="B288" s="83" t="s">
        <v>5</v>
      </c>
      <c r="C288" s="80">
        <f t="shared" ref="C288:C291" si="63">8*(F288*$F$54+$G$54*G288+$H$54*H288+$I$54*I288+$J$54*J288+$K$54*K288+$L$54*L288+$M$54*M288+$N$54*N288+$O$54*O288+$P$54*P288+$Q$54*Q288+$R$54*R288+$S$54*S288+$T$54*T288+$U$54*U288+$V$54*V288+$W$54*W288)</f>
        <v>0</v>
      </c>
      <c r="D288" s="37">
        <v>1000</v>
      </c>
      <c r="E288" s="81">
        <f t="shared" ref="E288:E291" si="64">C288*D288</f>
        <v>0</v>
      </c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</row>
    <row r="289" spans="2:23" x14ac:dyDescent="0.25">
      <c r="B289" s="83" t="s">
        <v>6</v>
      </c>
      <c r="C289" s="80">
        <f t="shared" si="63"/>
        <v>0</v>
      </c>
      <c r="D289" s="37">
        <v>1000</v>
      </c>
      <c r="E289" s="81">
        <f t="shared" si="64"/>
        <v>0</v>
      </c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</row>
    <row r="290" spans="2:23" x14ac:dyDescent="0.25">
      <c r="B290" s="83" t="s">
        <v>7</v>
      </c>
      <c r="C290" s="80">
        <f t="shared" si="63"/>
        <v>0</v>
      </c>
      <c r="D290" s="37">
        <v>1000</v>
      </c>
      <c r="E290" s="81">
        <f t="shared" si="64"/>
        <v>0</v>
      </c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</row>
    <row r="291" spans="2:23" x14ac:dyDescent="0.25">
      <c r="B291" s="83" t="s">
        <v>8</v>
      </c>
      <c r="C291" s="80">
        <f t="shared" si="63"/>
        <v>0</v>
      </c>
      <c r="D291" s="37">
        <v>1000</v>
      </c>
      <c r="E291" s="81">
        <f t="shared" si="64"/>
        <v>0</v>
      </c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</row>
    <row r="292" spans="2:23" x14ac:dyDescent="0.25">
      <c r="B292" s="88"/>
      <c r="C292" s="31"/>
      <c r="D292" s="31"/>
      <c r="E292" s="31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</row>
    <row r="293" spans="2:23" ht="35.25" customHeight="1" x14ac:dyDescent="0.25">
      <c r="B293" s="88" t="s">
        <v>42</v>
      </c>
      <c r="C293" s="94">
        <f>SUM(C294:C298)</f>
        <v>0</v>
      </c>
      <c r="D293" s="92"/>
      <c r="E293" s="95">
        <f>SUM(E294:E298)</f>
        <v>0</v>
      </c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</row>
    <row r="294" spans="2:23" x14ac:dyDescent="0.25">
      <c r="B294" s="83" t="s">
        <v>4</v>
      </c>
      <c r="C294" s="80">
        <f>8*(F294*$F$54+$G$54*G294+$H$54*H294+$I$54*I294+$J$54*J294+$K$54*K294+$L$54*L294+$M$54*M294+$N$54*N294+$O$54*O294+$P$54*P294+$Q$54*Q294+$R$54*R294+$S$54*S294+$T$54*T294+$U$54*U294+$V$54*V294+$W$54*W294)</f>
        <v>0</v>
      </c>
      <c r="D294" s="37">
        <v>1000</v>
      </c>
      <c r="E294" s="81">
        <f>C294*D294</f>
        <v>0</v>
      </c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</row>
    <row r="295" spans="2:23" x14ac:dyDescent="0.25">
      <c r="B295" s="83" t="s">
        <v>5</v>
      </c>
      <c r="C295" s="80">
        <f t="shared" ref="C295:C298" si="65">8*(F295*$F$54+$G$54*G295+$H$54*H295+$I$54*I295+$J$54*J295+$K$54*K295+$L$54*L295+$M$54*M295+$N$54*N295+$O$54*O295+$P$54*P295+$Q$54*Q295+$R$54*R295+$S$54*S295+$T$54*T295+$U$54*U295+$V$54*V295+$W$54*W295)</f>
        <v>0</v>
      </c>
      <c r="D295" s="37">
        <v>1000</v>
      </c>
      <c r="E295" s="81">
        <f t="shared" ref="E295:E298" si="66">C295*D295</f>
        <v>0</v>
      </c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</row>
    <row r="296" spans="2:23" x14ac:dyDescent="0.25">
      <c r="B296" s="83" t="s">
        <v>6</v>
      </c>
      <c r="C296" s="80">
        <f t="shared" si="65"/>
        <v>0</v>
      </c>
      <c r="D296" s="37">
        <v>1000</v>
      </c>
      <c r="E296" s="81">
        <f t="shared" si="66"/>
        <v>0</v>
      </c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</row>
    <row r="297" spans="2:23" x14ac:dyDescent="0.25">
      <c r="B297" s="83" t="s">
        <v>7</v>
      </c>
      <c r="C297" s="80">
        <f t="shared" si="65"/>
        <v>0</v>
      </c>
      <c r="D297" s="37">
        <v>1000</v>
      </c>
      <c r="E297" s="81">
        <f t="shared" si="66"/>
        <v>0</v>
      </c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</row>
    <row r="298" spans="2:23" x14ac:dyDescent="0.25">
      <c r="B298" s="83" t="s">
        <v>8</v>
      </c>
      <c r="C298" s="80">
        <f t="shared" si="65"/>
        <v>0</v>
      </c>
      <c r="D298" s="37">
        <v>1000</v>
      </c>
      <c r="E298" s="81">
        <f t="shared" si="66"/>
        <v>0</v>
      </c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</row>
    <row r="299" spans="2:23" x14ac:dyDescent="0.25">
      <c r="B299" s="88"/>
      <c r="C299" s="31"/>
      <c r="D299" s="31"/>
      <c r="E299" s="31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</row>
    <row r="300" spans="2:23" ht="69" customHeight="1" x14ac:dyDescent="0.25">
      <c r="B300" s="88" t="s">
        <v>59</v>
      </c>
      <c r="C300" s="94">
        <f>SUM(C301:C305)</f>
        <v>0</v>
      </c>
      <c r="D300" s="92"/>
      <c r="E300" s="95">
        <f>SUM(E301:E305)</f>
        <v>0</v>
      </c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</row>
    <row r="301" spans="2:23" x14ac:dyDescent="0.25">
      <c r="B301" s="83" t="s">
        <v>4</v>
      </c>
      <c r="C301" s="80">
        <f>8*(F301*$F$54+$G$54*G301+$H$54*H301+$I$54*I301+$J$54*J301+$K$54*K301+$L$54*L301+$M$54*M301+$N$54*N301+$O$54*O301+$P$54*P301+$Q$54*Q301+$R$54*R301+$S$54*S301+$T$54*T301+$U$54*U301+$V$54*V301+$W$54*W301)</f>
        <v>0</v>
      </c>
      <c r="D301" s="37">
        <v>1000</v>
      </c>
      <c r="E301" s="81">
        <f>C301*D301</f>
        <v>0</v>
      </c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</row>
    <row r="302" spans="2:23" x14ac:dyDescent="0.25">
      <c r="B302" s="83" t="s">
        <v>5</v>
      </c>
      <c r="C302" s="80">
        <f t="shared" ref="C302:C305" si="67">8*(F302*$F$54+$G$54*G302+$H$54*H302+$I$54*I302+$J$54*J302+$K$54*K302+$L$54*L302+$M$54*M302+$N$54*N302+$O$54*O302+$P$54*P302+$Q$54*Q302+$R$54*R302+$S$54*S302+$T$54*T302+$U$54*U302+$V$54*V302+$W$54*W302)</f>
        <v>0</v>
      </c>
      <c r="D302" s="37">
        <v>1000</v>
      </c>
      <c r="E302" s="81">
        <f t="shared" ref="E302:E305" si="68">C302*D302</f>
        <v>0</v>
      </c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</row>
    <row r="303" spans="2:23" x14ac:dyDescent="0.25">
      <c r="B303" s="83" t="s">
        <v>6</v>
      </c>
      <c r="C303" s="80">
        <f t="shared" si="67"/>
        <v>0</v>
      </c>
      <c r="D303" s="37">
        <v>1000</v>
      </c>
      <c r="E303" s="81">
        <f t="shared" si="68"/>
        <v>0</v>
      </c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</row>
    <row r="304" spans="2:23" x14ac:dyDescent="0.25">
      <c r="B304" s="83" t="s">
        <v>7</v>
      </c>
      <c r="C304" s="80">
        <f t="shared" si="67"/>
        <v>0</v>
      </c>
      <c r="D304" s="37">
        <v>1000</v>
      </c>
      <c r="E304" s="81">
        <f t="shared" si="68"/>
        <v>0</v>
      </c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</row>
    <row r="305" spans="2:23" x14ac:dyDescent="0.25">
      <c r="B305" s="83" t="s">
        <v>8</v>
      </c>
      <c r="C305" s="80">
        <f t="shared" si="67"/>
        <v>0</v>
      </c>
      <c r="D305" s="37">
        <v>1000</v>
      </c>
      <c r="E305" s="81">
        <f t="shared" si="68"/>
        <v>0</v>
      </c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</row>
    <row r="306" spans="2:23" x14ac:dyDescent="0.25">
      <c r="B306" s="88"/>
      <c r="C306" s="31"/>
      <c r="D306" s="31"/>
      <c r="E306" s="31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</row>
    <row r="307" spans="2:23" ht="30.75" customHeight="1" x14ac:dyDescent="0.25">
      <c r="B307" s="88" t="s">
        <v>60</v>
      </c>
      <c r="C307" s="94">
        <f>SUM(C308:C312)</f>
        <v>0</v>
      </c>
      <c r="D307" s="88"/>
      <c r="E307" s="95">
        <f>SUM(E308:E312)</f>
        <v>0</v>
      </c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</row>
    <row r="308" spans="2:23" x14ac:dyDescent="0.25">
      <c r="B308" s="83" t="s">
        <v>4</v>
      </c>
      <c r="C308" s="80">
        <f>8*(F308*$F$54+$G$54*G308+$H$54*H308+$I$54*I308+$J$54*J308+$K$54*K308+$L$54*L308+$M$54*M308+$N$54*N308+$O$54*O308+$P$54*P308+$Q$54*Q308+$R$54*R308+$S$54*S308+$T$54*T308+$U$54*U308+$V$54*V308+$W$54*W308)</f>
        <v>0</v>
      </c>
      <c r="D308" s="37">
        <v>1000</v>
      </c>
      <c r="E308" s="81">
        <f>C308*D308</f>
        <v>0</v>
      </c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</row>
    <row r="309" spans="2:23" x14ac:dyDescent="0.25">
      <c r="B309" s="83" t="s">
        <v>5</v>
      </c>
      <c r="C309" s="80">
        <f t="shared" ref="C309:C312" si="69">8*(F309*$F$54+$G$54*G309+$H$54*H309+$I$54*I309+$J$54*J309+$K$54*K309+$L$54*L309+$M$54*M309+$N$54*N309+$O$54*O309+$P$54*P309+$Q$54*Q309+$R$54*R309+$S$54*S309+$T$54*T309+$U$54*U309+$V$54*V309+$W$54*W309)</f>
        <v>0</v>
      </c>
      <c r="D309" s="37">
        <v>1000</v>
      </c>
      <c r="E309" s="81">
        <f t="shared" ref="E309:E312" si="70">C309*D309</f>
        <v>0</v>
      </c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</row>
    <row r="310" spans="2:23" x14ac:dyDescent="0.25">
      <c r="B310" s="83" t="s">
        <v>6</v>
      </c>
      <c r="C310" s="80">
        <f t="shared" si="69"/>
        <v>0</v>
      </c>
      <c r="D310" s="37">
        <v>1000</v>
      </c>
      <c r="E310" s="81">
        <f t="shared" si="70"/>
        <v>0</v>
      </c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</row>
    <row r="311" spans="2:23" x14ac:dyDescent="0.25">
      <c r="B311" s="83" t="s">
        <v>7</v>
      </c>
      <c r="C311" s="80">
        <f t="shared" si="69"/>
        <v>0</v>
      </c>
      <c r="D311" s="37">
        <v>1000</v>
      </c>
      <c r="E311" s="81">
        <f t="shared" si="70"/>
        <v>0</v>
      </c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</row>
    <row r="312" spans="2:23" x14ac:dyDescent="0.25">
      <c r="B312" s="83" t="s">
        <v>8</v>
      </c>
      <c r="C312" s="80">
        <f t="shared" si="69"/>
        <v>0</v>
      </c>
      <c r="D312" s="37">
        <v>1000</v>
      </c>
      <c r="E312" s="81">
        <f t="shared" si="70"/>
        <v>0</v>
      </c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</row>
    <row r="313" spans="2:23" x14ac:dyDescent="0.25">
      <c r="B313" s="88"/>
      <c r="C313" s="31"/>
      <c r="D313" s="31"/>
      <c r="E313" s="31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</row>
    <row r="314" spans="2:23" ht="31.5" customHeight="1" x14ac:dyDescent="0.25">
      <c r="B314" s="88" t="s">
        <v>61</v>
      </c>
      <c r="C314" s="94">
        <f>SUM(C315:C319)</f>
        <v>0</v>
      </c>
      <c r="D314" s="88"/>
      <c r="E314" s="95">
        <f>SUM(E315:E319)</f>
        <v>0</v>
      </c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</row>
    <row r="315" spans="2:23" x14ac:dyDescent="0.25">
      <c r="B315" s="83" t="s">
        <v>4</v>
      </c>
      <c r="C315" s="80">
        <f>8*(F315*$F$54+$G$54*G315+$H$54*H315+$I$54*I315+$J$54*J315+$K$54*K315+$L$54*L315+$M$54*M315+$N$54*N315+$O$54*O315+$P$54*P315+$Q$54*Q315+$R$54*R315+$S$54*S315+$T$54*T315+$U$54*U315+$V$54*V315+$W$54*W315)</f>
        <v>0</v>
      </c>
      <c r="D315" s="37">
        <v>1000</v>
      </c>
      <c r="E315" s="81">
        <f>C315*D315</f>
        <v>0</v>
      </c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</row>
    <row r="316" spans="2:23" x14ac:dyDescent="0.25">
      <c r="B316" s="83" t="s">
        <v>5</v>
      </c>
      <c r="C316" s="80">
        <f t="shared" ref="C316:C319" si="71">8*(F316*$F$54+$G$54*G316+$H$54*H316+$I$54*I316+$J$54*J316+$K$54*K316+$L$54*L316+$M$54*M316+$N$54*N316+$O$54*O316+$P$54*P316+$Q$54*Q316+$R$54*R316+$S$54*S316+$T$54*T316+$U$54*U316+$V$54*V316+$W$54*W316)</f>
        <v>0</v>
      </c>
      <c r="D316" s="37">
        <v>1000</v>
      </c>
      <c r="E316" s="81">
        <f t="shared" ref="E316:E319" si="72">C316*D316</f>
        <v>0</v>
      </c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</row>
    <row r="317" spans="2:23" x14ac:dyDescent="0.25">
      <c r="B317" s="83" t="s">
        <v>6</v>
      </c>
      <c r="C317" s="80">
        <f t="shared" si="71"/>
        <v>0</v>
      </c>
      <c r="D317" s="37">
        <v>1000</v>
      </c>
      <c r="E317" s="81">
        <f t="shared" si="72"/>
        <v>0</v>
      </c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</row>
    <row r="318" spans="2:23" x14ac:dyDescent="0.25">
      <c r="B318" s="83" t="s">
        <v>7</v>
      </c>
      <c r="C318" s="80">
        <f t="shared" si="71"/>
        <v>0</v>
      </c>
      <c r="D318" s="37">
        <v>1000</v>
      </c>
      <c r="E318" s="81">
        <f t="shared" si="72"/>
        <v>0</v>
      </c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</row>
    <row r="319" spans="2:23" x14ac:dyDescent="0.25">
      <c r="B319" s="83" t="s">
        <v>8</v>
      </c>
      <c r="C319" s="80">
        <f t="shared" si="71"/>
        <v>0</v>
      </c>
      <c r="D319" s="37">
        <v>1000</v>
      </c>
      <c r="E319" s="81">
        <f t="shared" si="72"/>
        <v>0</v>
      </c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</row>
    <row r="320" spans="2:23" x14ac:dyDescent="0.25">
      <c r="B320" s="88"/>
      <c r="C320" s="31"/>
      <c r="D320" s="31"/>
      <c r="E320" s="31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</row>
    <row r="321" spans="2:23" ht="31.5" customHeight="1" x14ac:dyDescent="0.25">
      <c r="B321" s="88" t="s">
        <v>62</v>
      </c>
      <c r="C321" s="94">
        <f>SUM(C322:C326)</f>
        <v>0</v>
      </c>
      <c r="D321" s="88"/>
      <c r="E321" s="95">
        <f>SUM(E322:E326)</f>
        <v>0</v>
      </c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</row>
    <row r="322" spans="2:23" x14ac:dyDescent="0.25">
      <c r="B322" s="83" t="s">
        <v>4</v>
      </c>
      <c r="C322" s="80">
        <f>8*(F322*$F$54+$G$54*G322+$H$54*H322+$I$54*I322+$J$54*J322+$K$54*K322+$L$54*L322+$M$54*M322+$N$54*N322+$O$54*O322+$P$54*P322+$Q$54*Q322+$R$54*R322+$S$54*S322+$T$54*T322+$U$54*U322+$V$54*V322+$W$54*W322)</f>
        <v>0</v>
      </c>
      <c r="D322" s="37">
        <v>1000</v>
      </c>
      <c r="E322" s="81">
        <f>C322*D322</f>
        <v>0</v>
      </c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</row>
    <row r="323" spans="2:23" x14ac:dyDescent="0.25">
      <c r="B323" s="83" t="s">
        <v>5</v>
      </c>
      <c r="C323" s="80">
        <f t="shared" ref="C323:C326" si="73">8*(F323*$F$54+$G$54*G323+$H$54*H323+$I$54*I323+$J$54*J323+$K$54*K323+$L$54*L323+$M$54*M323+$N$54*N323+$O$54*O323+$P$54*P323+$Q$54*Q323+$R$54*R323+$S$54*S323+$T$54*T323+$U$54*U323+$V$54*V323+$W$54*W323)</f>
        <v>0</v>
      </c>
      <c r="D323" s="37">
        <v>1000</v>
      </c>
      <c r="E323" s="81">
        <f t="shared" ref="E323:E326" si="74">C323*D323</f>
        <v>0</v>
      </c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</row>
    <row r="324" spans="2:23" x14ac:dyDescent="0.25">
      <c r="B324" s="83" t="s">
        <v>6</v>
      </c>
      <c r="C324" s="80">
        <f t="shared" si="73"/>
        <v>0</v>
      </c>
      <c r="D324" s="37">
        <v>1000</v>
      </c>
      <c r="E324" s="81">
        <f t="shared" si="74"/>
        <v>0</v>
      </c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</row>
    <row r="325" spans="2:23" x14ac:dyDescent="0.25">
      <c r="B325" s="83" t="s">
        <v>7</v>
      </c>
      <c r="C325" s="80">
        <f t="shared" si="73"/>
        <v>0</v>
      </c>
      <c r="D325" s="37">
        <v>1000</v>
      </c>
      <c r="E325" s="81">
        <f t="shared" si="74"/>
        <v>0</v>
      </c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</row>
    <row r="326" spans="2:23" x14ac:dyDescent="0.25">
      <c r="B326" s="83" t="s">
        <v>8</v>
      </c>
      <c r="C326" s="80">
        <f t="shared" si="73"/>
        <v>0</v>
      </c>
      <c r="D326" s="37">
        <v>1000</v>
      </c>
      <c r="E326" s="81">
        <f t="shared" si="74"/>
        <v>0</v>
      </c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</row>
    <row r="327" spans="2:23" x14ac:dyDescent="0.25">
      <c r="B327" s="88"/>
      <c r="C327" s="31"/>
      <c r="D327" s="31"/>
      <c r="E327" s="31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</row>
    <row r="328" spans="2:23" x14ac:dyDescent="0.25">
      <c r="B328" s="34"/>
      <c r="C328" s="31"/>
      <c r="D328" s="31"/>
      <c r="E328" s="31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</row>
  </sheetData>
  <mergeCells count="55">
    <mergeCell ref="B24:E24"/>
    <mergeCell ref="B5:B6"/>
    <mergeCell ref="C5:C6"/>
    <mergeCell ref="B30:E30"/>
    <mergeCell ref="B31:E31"/>
    <mergeCell ref="B32:E32"/>
    <mergeCell ref="B33:E33"/>
    <mergeCell ref="B25:E25"/>
    <mergeCell ref="B26:E26"/>
    <mergeCell ref="B27:E27"/>
    <mergeCell ref="B48:E48"/>
    <mergeCell ref="B34:E34"/>
    <mergeCell ref="B35:E35"/>
    <mergeCell ref="B37:E37"/>
    <mergeCell ref="B38:E38"/>
    <mergeCell ref="B36:E36"/>
    <mergeCell ref="B39:E39"/>
    <mergeCell ref="B45:E45"/>
    <mergeCell ref="B47:E47"/>
    <mergeCell ref="B40:E40"/>
    <mergeCell ref="B41:E41"/>
    <mergeCell ref="B42:E42"/>
    <mergeCell ref="B43:E43"/>
    <mergeCell ref="B44:E44"/>
    <mergeCell ref="B17:E17"/>
    <mergeCell ref="B18:E18"/>
    <mergeCell ref="B19:E19"/>
    <mergeCell ref="J29:K29"/>
    <mergeCell ref="C52:C53"/>
    <mergeCell ref="B20:E20"/>
    <mergeCell ref="B21:E21"/>
    <mergeCell ref="B22:E22"/>
    <mergeCell ref="B23:E23"/>
    <mergeCell ref="B29:E29"/>
    <mergeCell ref="B28:E28"/>
    <mergeCell ref="B49:E49"/>
    <mergeCell ref="B46:E46"/>
    <mergeCell ref="B52:B53"/>
    <mergeCell ref="E52:E53"/>
    <mergeCell ref="D52:D53"/>
    <mergeCell ref="B9:E9"/>
    <mergeCell ref="B10:E10"/>
    <mergeCell ref="B14:E14"/>
    <mergeCell ref="B15:E15"/>
    <mergeCell ref="B16:E16"/>
    <mergeCell ref="B13:E13"/>
    <mergeCell ref="B12:E12"/>
    <mergeCell ref="B11:E11"/>
    <mergeCell ref="F5:I5"/>
    <mergeCell ref="J5:U5"/>
    <mergeCell ref="V5:AG5"/>
    <mergeCell ref="F52:I52"/>
    <mergeCell ref="J52:U52"/>
    <mergeCell ref="V52:AG52"/>
    <mergeCell ref="L39:P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Этапы работ и стоимость этапов</vt:lpstr>
      <vt:lpstr>Календарный и ресурсный планы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Нестеров Дмитрий Сергеевич</dc:creator>
  <cp:lastModifiedBy>Нестеров Дмитрий Сергеевич</cp:lastModifiedBy>
  <cp:lastPrinted>2025-08-11T12:37:10Z</cp:lastPrinted>
  <dcterms:created xsi:type="dcterms:W3CDTF">2025-08-05T05:18:36Z</dcterms:created>
  <dcterms:modified xsi:type="dcterms:W3CDTF">2025-08-15T05:31:50Z</dcterms:modified>
</cp:coreProperties>
</file>